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4"/>
  <workbookPr/>
  <mc:AlternateContent xmlns:mc="http://schemas.openxmlformats.org/markup-compatibility/2006">
    <mc:Choice Requires="x15">
      <x15ac:absPath xmlns:x15ac="http://schemas.microsoft.com/office/spreadsheetml/2010/11/ac" url="C:\Users\ramirezm\Desktop\BCM SIS 2024 as distributed\"/>
    </mc:Choice>
  </mc:AlternateContent>
  <xr:revisionPtr revIDLastSave="0" documentId="8_{5E86A8A8-1704-4BDB-9034-66F18111A5DE}" xr6:coauthVersionLast="47" xr6:coauthVersionMax="47" xr10:uidLastSave="{00000000-0000-0000-0000-000000000000}"/>
  <workbookProtection lockStructure="1"/>
  <bookViews>
    <workbookView xWindow="-28920" yWindow="-1440" windowWidth="29040" windowHeight="16440" xr2:uid="{7D73A7FF-B075-4CE6-A5A9-FA29319F31CB}"/>
  </bookViews>
  <sheets>
    <sheet name="General" sheetId="6" r:id="rId1"/>
    <sheet name="RecordsRegistration" sheetId="1" r:id="rId2"/>
    <sheet name="FinancialAid" sheetId="2" r:id="rId3"/>
    <sheet name="StudentFinance" sheetId="3" r:id="rId4"/>
    <sheet name="Advising" sheetId="4" r:id="rId5"/>
    <sheet name="Rep_SelfServ_Workflow" sheetId="5" r:id="rId6"/>
    <sheet name="DataMgmnt" sheetId="7" r:id="rId7"/>
    <sheet name="TechnicalSecurity" sheetId="8" r:id="rId8"/>
    <sheet name="Integrations_Interfaces" sheetId="9" r:id="rId9"/>
    <sheet name="Summary" sheetId="12" state="hidden" r:id="rId10"/>
    <sheet name="Calcs" sheetId="11"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2" l="1"/>
  <c r="B28" i="12"/>
  <c r="B27" i="12"/>
  <c r="B26" i="12"/>
  <c r="B25" i="12"/>
  <c r="B24" i="12"/>
  <c r="B23" i="12"/>
  <c r="B22" i="12"/>
  <c r="B21" i="12"/>
  <c r="B96" i="12"/>
  <c r="B95" i="12"/>
  <c r="B94" i="12"/>
  <c r="AA19" i="9"/>
  <c r="AB19" i="9" s="1"/>
  <c r="AA20" i="9"/>
  <c r="AB20" i="9" s="1"/>
  <c r="AA21" i="9"/>
  <c r="AB21" i="9" s="1"/>
  <c r="AA22" i="9"/>
  <c r="AB22" i="9" s="1"/>
  <c r="AA23" i="9"/>
  <c r="AB23" i="9" s="1"/>
  <c r="AA24" i="9"/>
  <c r="AB24" i="9" s="1"/>
  <c r="AA25" i="9"/>
  <c r="AB25" i="9" s="1"/>
  <c r="AA26" i="9"/>
  <c r="AB26" i="9"/>
  <c r="AA28" i="9"/>
  <c r="AB28" i="9" s="1"/>
  <c r="AA29" i="9"/>
  <c r="AB29" i="9" s="1"/>
  <c r="AA30" i="9"/>
  <c r="AB30" i="9" s="1"/>
  <c r="AA31" i="9"/>
  <c r="AB31" i="9" s="1"/>
  <c r="AA32" i="9"/>
  <c r="AB32" i="9" s="1"/>
  <c r="AA33" i="9"/>
  <c r="AB33" i="9"/>
  <c r="AA34" i="9"/>
  <c r="AB34" i="9" s="1"/>
  <c r="AA35" i="9"/>
  <c r="AB35" i="9" s="1"/>
  <c r="AA36" i="9"/>
  <c r="AB36" i="9" s="1"/>
  <c r="AA38" i="9"/>
  <c r="AB38" i="9"/>
  <c r="AA39" i="9"/>
  <c r="AB39" i="9" s="1"/>
  <c r="AA40" i="9"/>
  <c r="AB40" i="9" s="1"/>
  <c r="AA41" i="9"/>
  <c r="AB41" i="9" s="1"/>
  <c r="AA42" i="9"/>
  <c r="AB42" i="9" s="1"/>
  <c r="AA44" i="9"/>
  <c r="AB44" i="9" s="1"/>
  <c r="AA45" i="9"/>
  <c r="AB45" i="9" s="1"/>
  <c r="AA46" i="9"/>
  <c r="AB46" i="9" s="1"/>
  <c r="AA50" i="9"/>
  <c r="AB50" i="9" s="1"/>
  <c r="AA51" i="9"/>
  <c r="AB51" i="9" s="1"/>
  <c r="AA52" i="9"/>
  <c r="AB52" i="9" s="1"/>
  <c r="AA53" i="9"/>
  <c r="AB53" i="9" s="1"/>
  <c r="AA54" i="9"/>
  <c r="AB54" i="9" s="1"/>
  <c r="AA55" i="9"/>
  <c r="AB55" i="9"/>
  <c r="AA56" i="9"/>
  <c r="AB56" i="9" s="1"/>
  <c r="AA57" i="9"/>
  <c r="AB57" i="9" s="1"/>
  <c r="AA58" i="9"/>
  <c r="AB58" i="9" s="1"/>
  <c r="AA59" i="9"/>
  <c r="AB59" i="9"/>
  <c r="AA60" i="9"/>
  <c r="AB60" i="9" s="1"/>
  <c r="AA61" i="9"/>
  <c r="AB61" i="9" s="1"/>
  <c r="AA62" i="9"/>
  <c r="AB62" i="9" s="1"/>
  <c r="AA63" i="9"/>
  <c r="AB63" i="9" s="1"/>
  <c r="AA64" i="9"/>
  <c r="AB64" i="9" s="1"/>
  <c r="AA65" i="9"/>
  <c r="AB65" i="9"/>
  <c r="AA66" i="9"/>
  <c r="AB66" i="9" s="1"/>
  <c r="AA67" i="9"/>
  <c r="AB67" i="9" s="1"/>
  <c r="AA68" i="9"/>
  <c r="AB68" i="9" s="1"/>
  <c r="AA73" i="9"/>
  <c r="AB73" i="9" s="1"/>
  <c r="AA74" i="9"/>
  <c r="AB74" i="9" s="1"/>
  <c r="AA75" i="9"/>
  <c r="AB75" i="9" s="1"/>
  <c r="AA76" i="9"/>
  <c r="AB76" i="9" s="1"/>
  <c r="AA77" i="9"/>
  <c r="AB77" i="9" s="1"/>
  <c r="AA18" i="9"/>
  <c r="AB18" i="9" s="1"/>
  <c r="B91" i="12"/>
  <c r="B90" i="12"/>
  <c r="B89" i="12"/>
  <c r="B88" i="12"/>
  <c r="B87" i="12"/>
  <c r="B86" i="12"/>
  <c r="B85" i="12"/>
  <c r="AA6" i="8"/>
  <c r="AB6" i="8" s="1"/>
  <c r="AA7" i="8"/>
  <c r="AB7" i="8" s="1"/>
  <c r="AA8" i="8"/>
  <c r="AB8" i="8"/>
  <c r="AA10" i="8"/>
  <c r="AB10" i="8"/>
  <c r="AA11" i="8"/>
  <c r="AB11" i="8" s="1"/>
  <c r="AA15" i="8"/>
  <c r="AB15" i="8"/>
  <c r="AA16" i="8"/>
  <c r="AB16" i="8" s="1"/>
  <c r="AA17" i="8"/>
  <c r="AB17" i="8" s="1"/>
  <c r="AA19" i="8"/>
  <c r="AB19" i="8" s="1"/>
  <c r="AA21" i="8"/>
  <c r="AB21" i="8"/>
  <c r="AA23" i="8"/>
  <c r="AB23" i="8" s="1"/>
  <c r="AA25" i="8"/>
  <c r="AB25" i="8" s="1"/>
  <c r="AA27" i="8"/>
  <c r="AB27" i="8" s="1"/>
  <c r="AA28" i="8"/>
  <c r="AB28" i="8" s="1"/>
  <c r="AA29" i="8"/>
  <c r="AB29" i="8" s="1"/>
  <c r="AA30" i="8"/>
  <c r="AB30" i="8" s="1"/>
  <c r="AA31" i="8"/>
  <c r="AB31" i="8" s="1"/>
  <c r="AA32" i="8"/>
  <c r="AB32" i="8" s="1"/>
  <c r="AA34" i="8"/>
  <c r="AB34" i="8" s="1"/>
  <c r="AA35" i="8"/>
  <c r="AB35" i="8" s="1"/>
  <c r="AA37" i="8"/>
  <c r="AB37" i="8" s="1"/>
  <c r="AA38" i="8"/>
  <c r="AB38" i="8" s="1"/>
  <c r="AA39" i="8"/>
  <c r="AB39" i="8"/>
  <c r="AA40" i="8"/>
  <c r="AB40" i="8" s="1"/>
  <c r="AA41" i="8"/>
  <c r="AB41" i="8" s="1"/>
  <c r="AA42" i="8"/>
  <c r="AB42" i="8" s="1"/>
  <c r="AA43" i="8"/>
  <c r="AB43" i="8"/>
  <c r="AA44" i="8"/>
  <c r="AB44" i="8" s="1"/>
  <c r="AA45" i="8"/>
  <c r="AB45" i="8"/>
  <c r="AA46" i="8"/>
  <c r="AB46" i="8"/>
  <c r="AA47" i="8"/>
  <c r="AB47" i="8"/>
  <c r="AA48" i="8"/>
  <c r="AB48" i="8"/>
  <c r="AA50" i="8"/>
  <c r="AB50" i="8"/>
  <c r="AA51" i="8"/>
  <c r="AB51" i="8" s="1"/>
  <c r="AA53" i="8"/>
  <c r="AB53" i="8" s="1"/>
  <c r="AA54" i="8"/>
  <c r="AB54" i="8"/>
  <c r="AA55" i="8"/>
  <c r="AB55" i="8" s="1"/>
  <c r="AA56" i="8"/>
  <c r="AB56" i="8"/>
  <c r="AA57" i="8"/>
  <c r="AB57" i="8"/>
  <c r="AA61" i="8"/>
  <c r="AB61" i="8"/>
  <c r="AA62" i="8"/>
  <c r="AB62" i="8" s="1"/>
  <c r="AA63" i="8"/>
  <c r="AB63" i="8"/>
  <c r="AA64" i="8"/>
  <c r="AB64" i="8" s="1"/>
  <c r="AA65" i="8"/>
  <c r="AB65" i="8"/>
  <c r="AA66" i="8"/>
  <c r="AB66" i="8" s="1"/>
  <c r="AA67" i="8"/>
  <c r="AB67" i="8"/>
  <c r="AA69" i="8"/>
  <c r="AB69" i="8"/>
  <c r="AA71" i="8"/>
  <c r="AB71" i="8" s="1"/>
  <c r="AA72" i="8"/>
  <c r="AB72" i="8"/>
  <c r="AA73" i="8"/>
  <c r="AB73" i="8" s="1"/>
  <c r="AA74" i="8"/>
  <c r="AB74" i="8"/>
  <c r="AA76" i="8"/>
  <c r="AB76" i="8"/>
  <c r="AC76" i="8" s="1"/>
  <c r="C89" i="12" s="1"/>
  <c r="AA77" i="8"/>
  <c r="AB77" i="8" s="1"/>
  <c r="AA78" i="8"/>
  <c r="AB78" i="8"/>
  <c r="AA79" i="8"/>
  <c r="AB79" i="8"/>
  <c r="AA81" i="8"/>
  <c r="AB81" i="8" s="1"/>
  <c r="AA82" i="8"/>
  <c r="AB82" i="8" s="1"/>
  <c r="AA83" i="8"/>
  <c r="AB83" i="8" s="1"/>
  <c r="AA84" i="8"/>
  <c r="AB84" i="8" s="1"/>
  <c r="AA86" i="8"/>
  <c r="AB86" i="8" s="1"/>
  <c r="AC86" i="8" s="1"/>
  <c r="C91" i="12" s="1"/>
  <c r="AA5" i="8"/>
  <c r="AB5" i="8" s="1"/>
  <c r="B82" i="12"/>
  <c r="B81" i="12"/>
  <c r="B80" i="12"/>
  <c r="B79" i="12"/>
  <c r="B78" i="12"/>
  <c r="B77" i="12"/>
  <c r="AA6" i="7"/>
  <c r="AB6" i="7" s="1"/>
  <c r="AA7" i="7"/>
  <c r="AB7" i="7" s="1"/>
  <c r="AA8" i="7"/>
  <c r="AB8" i="7"/>
  <c r="AA9" i="7"/>
  <c r="AB9" i="7"/>
  <c r="AA10" i="7"/>
  <c r="AB10" i="7"/>
  <c r="AA11" i="7"/>
  <c r="AB11" i="7" s="1"/>
  <c r="AA12" i="7"/>
  <c r="AB12" i="7"/>
  <c r="AA13" i="7"/>
  <c r="AB13" i="7"/>
  <c r="AA14" i="7"/>
  <c r="AB14" i="7"/>
  <c r="AA15" i="7"/>
  <c r="AB15" i="7" s="1"/>
  <c r="AA16" i="7"/>
  <c r="AB16" i="7"/>
  <c r="AA17" i="7"/>
  <c r="AB17" i="7" s="1"/>
  <c r="AA21" i="7"/>
  <c r="AB21" i="7" s="1"/>
  <c r="AA22" i="7"/>
  <c r="AB22" i="7" s="1"/>
  <c r="AA23" i="7"/>
  <c r="AB23" i="7"/>
  <c r="AA24" i="7"/>
  <c r="AB24" i="7"/>
  <c r="AA25" i="7"/>
  <c r="AB25" i="7"/>
  <c r="AA26" i="7"/>
  <c r="AB26" i="7" s="1"/>
  <c r="AA27" i="7"/>
  <c r="AB27" i="7"/>
  <c r="AA28" i="7"/>
  <c r="AB28" i="7" s="1"/>
  <c r="AA29" i="7"/>
  <c r="AB29" i="7" s="1"/>
  <c r="AA30" i="7"/>
  <c r="AB30" i="7"/>
  <c r="AA31" i="7"/>
  <c r="AB31" i="7"/>
  <c r="AA32" i="7"/>
  <c r="AB32" i="7"/>
  <c r="AA33" i="7"/>
  <c r="AB33" i="7" s="1"/>
  <c r="AA34" i="7"/>
  <c r="AB34" i="7"/>
  <c r="AA35" i="7"/>
  <c r="AB35" i="7"/>
  <c r="AA36" i="7"/>
  <c r="AB36" i="7"/>
  <c r="AA37" i="7"/>
  <c r="AB37" i="7" s="1"/>
  <c r="AA38" i="7"/>
  <c r="AB38" i="7"/>
  <c r="AA39" i="7"/>
  <c r="AB39" i="7" s="1"/>
  <c r="AA40" i="7"/>
  <c r="AB40" i="7" s="1"/>
  <c r="AA43" i="7"/>
  <c r="AB43" i="7"/>
  <c r="AA44" i="7"/>
  <c r="AB44" i="7" s="1"/>
  <c r="AA45" i="7"/>
  <c r="AB45" i="7"/>
  <c r="AA46" i="7"/>
  <c r="AB46" i="7"/>
  <c r="AA47" i="7"/>
  <c r="AB47" i="7"/>
  <c r="AA48" i="7"/>
  <c r="AB48" i="7" s="1"/>
  <c r="AA49" i="7"/>
  <c r="AB49" i="7"/>
  <c r="AA50" i="7"/>
  <c r="AB50" i="7" s="1"/>
  <c r="AA53" i="7"/>
  <c r="AB53" i="7"/>
  <c r="AA54" i="7"/>
  <c r="AB54" i="7"/>
  <c r="AA55" i="7"/>
  <c r="AB55" i="7" s="1"/>
  <c r="AA56" i="7"/>
  <c r="AB56" i="7" s="1"/>
  <c r="AA57" i="7"/>
  <c r="AB57" i="7"/>
  <c r="AA58" i="7"/>
  <c r="AB58" i="7"/>
  <c r="AA59" i="7"/>
  <c r="AB59" i="7" s="1"/>
  <c r="AA60" i="7"/>
  <c r="AB60" i="7"/>
  <c r="AA61" i="7"/>
  <c r="AB61" i="7" s="1"/>
  <c r="AA62" i="7"/>
  <c r="AB62" i="7" s="1"/>
  <c r="AA63" i="7"/>
  <c r="AB63" i="7"/>
  <c r="AA64" i="7"/>
  <c r="AB64" i="7"/>
  <c r="AA65" i="7"/>
  <c r="AB65" i="7"/>
  <c r="AA66" i="7"/>
  <c r="AB66" i="7" s="1"/>
  <c r="AA67" i="7"/>
  <c r="AB67" i="7"/>
  <c r="AA68" i="7"/>
  <c r="AB68" i="7"/>
  <c r="AA72" i="7"/>
  <c r="AB72" i="7" s="1"/>
  <c r="AA73" i="7"/>
  <c r="AB73" i="7" s="1"/>
  <c r="AA74" i="7"/>
  <c r="AB74" i="7"/>
  <c r="AA75" i="7"/>
  <c r="AB75" i="7"/>
  <c r="AA76" i="7"/>
  <c r="AB76" i="7"/>
  <c r="AA77" i="7"/>
  <c r="AB77" i="7" s="1"/>
  <c r="AA78" i="7"/>
  <c r="AB78" i="7"/>
  <c r="AA79" i="7"/>
  <c r="AB79" i="7"/>
  <c r="AA80" i="7"/>
  <c r="AB80" i="7"/>
  <c r="AA81" i="7"/>
  <c r="AB81" i="7" s="1"/>
  <c r="AA82" i="7"/>
  <c r="AB82" i="7"/>
  <c r="AA83" i="7"/>
  <c r="AB83" i="7"/>
  <c r="AA86" i="7"/>
  <c r="AB86" i="7"/>
  <c r="AA87" i="7"/>
  <c r="AB87" i="7"/>
  <c r="AA88" i="7"/>
  <c r="AB88" i="7" s="1"/>
  <c r="AA91" i="7"/>
  <c r="AB91" i="7"/>
  <c r="AA92" i="7"/>
  <c r="AB92" i="7" s="1"/>
  <c r="AA93" i="7"/>
  <c r="AB93" i="7"/>
  <c r="AA94" i="7"/>
  <c r="AB94" i="7"/>
  <c r="AA5" i="7"/>
  <c r="AB5" i="7" s="1"/>
  <c r="B74" i="12"/>
  <c r="B73" i="12"/>
  <c r="B72" i="12"/>
  <c r="B71" i="12"/>
  <c r="B70" i="12"/>
  <c r="B69" i="12"/>
  <c r="AA7" i="5"/>
  <c r="AB7" i="5" s="1"/>
  <c r="AA8" i="5"/>
  <c r="AB8" i="5" s="1"/>
  <c r="AA9" i="5"/>
  <c r="AB9" i="5"/>
  <c r="AA10" i="5"/>
  <c r="AB10" i="5"/>
  <c r="AA11" i="5"/>
  <c r="AB11" i="5" s="1"/>
  <c r="AA12" i="5"/>
  <c r="AB12" i="5" s="1"/>
  <c r="AA13" i="5"/>
  <c r="AB13" i="5" s="1"/>
  <c r="AA14" i="5"/>
  <c r="AB14" i="5"/>
  <c r="AA15" i="5"/>
  <c r="AB15" i="5"/>
  <c r="AA16" i="5"/>
  <c r="AB16" i="5"/>
  <c r="AA17" i="5"/>
  <c r="AB17" i="5"/>
  <c r="AA18" i="5"/>
  <c r="AB18" i="5"/>
  <c r="AA19" i="5"/>
  <c r="AB19" i="5"/>
  <c r="AA20" i="5"/>
  <c r="AB20" i="5"/>
  <c r="AA21" i="5"/>
  <c r="AB21" i="5"/>
  <c r="AA22" i="5"/>
  <c r="AB22" i="5" s="1"/>
  <c r="AA23" i="5"/>
  <c r="AB23" i="5" s="1"/>
  <c r="AA24" i="5"/>
  <c r="AB24" i="5" s="1"/>
  <c r="AA27" i="5"/>
  <c r="AB27" i="5"/>
  <c r="AC27" i="5" s="1"/>
  <c r="C70" i="12" s="1"/>
  <c r="AA28" i="5"/>
  <c r="AB28" i="5"/>
  <c r="AA29" i="5"/>
  <c r="AB29" i="5"/>
  <c r="AA30" i="5"/>
  <c r="AB30" i="5"/>
  <c r="AA33" i="5"/>
  <c r="AB33" i="5" s="1"/>
  <c r="AA34" i="5"/>
  <c r="AB34" i="5" s="1"/>
  <c r="AA35" i="5"/>
  <c r="AB35" i="5" s="1"/>
  <c r="AA36" i="5"/>
  <c r="AB36" i="5"/>
  <c r="AA37" i="5"/>
  <c r="AB37" i="5"/>
  <c r="AA38" i="5"/>
  <c r="AB38" i="5"/>
  <c r="AA39" i="5"/>
  <c r="AB39" i="5"/>
  <c r="AA40" i="5"/>
  <c r="AB40" i="5"/>
  <c r="AA41" i="5"/>
  <c r="AB41" i="5"/>
  <c r="AA42" i="5"/>
  <c r="AB42" i="5"/>
  <c r="AA43" i="5"/>
  <c r="AB43" i="5"/>
  <c r="AA44" i="5"/>
  <c r="AB44" i="5" s="1"/>
  <c r="AA45" i="5"/>
  <c r="AB45" i="5" s="1"/>
  <c r="AA46" i="5"/>
  <c r="AB46" i="5" s="1"/>
  <c r="AA47" i="5"/>
  <c r="AB47" i="5"/>
  <c r="AA48" i="5"/>
  <c r="AB48" i="5"/>
  <c r="AA49" i="5"/>
  <c r="AB49" i="5"/>
  <c r="AA50" i="5"/>
  <c r="AB50" i="5"/>
  <c r="AA51" i="5"/>
  <c r="AB51" i="5"/>
  <c r="AA52" i="5"/>
  <c r="AB52" i="5"/>
  <c r="AA53" i="5"/>
  <c r="AB53" i="5"/>
  <c r="AA54" i="5"/>
  <c r="AB54" i="5"/>
  <c r="AA55" i="5"/>
  <c r="AB55" i="5" s="1"/>
  <c r="AA56" i="5"/>
  <c r="AB56" i="5" s="1"/>
  <c r="AA57" i="5"/>
  <c r="AB57" i="5" s="1"/>
  <c r="AA58" i="5"/>
  <c r="AB58" i="5"/>
  <c r="AA59" i="5"/>
  <c r="AB59" i="5"/>
  <c r="AA62" i="5"/>
  <c r="AB62" i="5"/>
  <c r="AA63" i="5"/>
  <c r="AB63" i="5"/>
  <c r="AA64" i="5"/>
  <c r="AB64" i="5"/>
  <c r="AA65" i="5"/>
  <c r="AB65" i="5"/>
  <c r="AA66" i="5"/>
  <c r="AB66" i="5" s="1"/>
  <c r="AA67" i="5"/>
  <c r="AB67" i="5" s="1"/>
  <c r="AA68" i="5"/>
  <c r="AB68" i="5" s="1"/>
  <c r="AA69" i="5"/>
  <c r="AB69" i="5"/>
  <c r="AA70" i="5"/>
  <c r="AB70" i="5"/>
  <c r="AA73" i="5"/>
  <c r="AB73" i="5"/>
  <c r="AA74" i="5"/>
  <c r="AB74" i="5"/>
  <c r="AA75" i="5"/>
  <c r="AB75" i="5"/>
  <c r="AA76" i="5"/>
  <c r="AB76" i="5"/>
  <c r="AA77" i="5"/>
  <c r="AB77" i="5" s="1"/>
  <c r="AA78" i="5"/>
  <c r="AB78" i="5" s="1"/>
  <c r="AA79" i="5"/>
  <c r="AB79" i="5" s="1"/>
  <c r="AA80" i="5"/>
  <c r="AB80" i="5"/>
  <c r="AA81" i="5"/>
  <c r="AB81" i="5"/>
  <c r="AA82" i="5"/>
  <c r="AB82" i="5"/>
  <c r="AA83" i="5"/>
  <c r="AB83" i="5"/>
  <c r="AA84" i="5"/>
  <c r="AB84" i="5"/>
  <c r="AA85" i="5"/>
  <c r="AB85" i="5"/>
  <c r="AA86" i="5"/>
  <c r="AB86" i="5"/>
  <c r="AA87" i="5"/>
  <c r="AB87" i="5"/>
  <c r="AA88" i="5"/>
  <c r="AB88" i="5" s="1"/>
  <c r="AA89" i="5"/>
  <c r="AB89" i="5" s="1"/>
  <c r="AA90" i="5"/>
  <c r="AB90" i="5" s="1"/>
  <c r="AA91" i="5"/>
  <c r="AB91" i="5"/>
  <c r="AA92" i="5"/>
  <c r="AB92" i="5"/>
  <c r="AA93" i="5"/>
  <c r="AB93" i="5"/>
  <c r="AA94" i="5"/>
  <c r="AB94" i="5"/>
  <c r="AA95" i="5"/>
  <c r="AB95" i="5"/>
  <c r="AA96" i="5"/>
  <c r="AB96" i="5"/>
  <c r="AA97" i="5"/>
  <c r="AB97" i="5"/>
  <c r="AA98" i="5"/>
  <c r="AB98" i="5"/>
  <c r="AA99" i="5"/>
  <c r="AB99" i="5" s="1"/>
  <c r="AA100" i="5"/>
  <c r="AB100" i="5" s="1"/>
  <c r="AA101" i="5"/>
  <c r="AB101" i="5" s="1"/>
  <c r="AA102" i="5"/>
  <c r="AB102" i="5"/>
  <c r="AA103" i="5"/>
  <c r="AB103" i="5"/>
  <c r="AA104" i="5"/>
  <c r="AB104" i="5"/>
  <c r="AA105" i="5"/>
  <c r="AB105" i="5"/>
  <c r="AA106" i="5"/>
  <c r="AB106" i="5"/>
  <c r="AA107" i="5"/>
  <c r="AB107" i="5"/>
  <c r="AA108" i="5"/>
  <c r="AB108" i="5"/>
  <c r="AA109" i="5"/>
  <c r="AB109" i="5"/>
  <c r="AA112" i="5"/>
  <c r="AB112" i="5" s="1"/>
  <c r="AC112" i="5" s="1"/>
  <c r="C74" i="12" s="1"/>
  <c r="AA113" i="5"/>
  <c r="AB113" i="5"/>
  <c r="AA114" i="5"/>
  <c r="AB114" i="5"/>
  <c r="AA115" i="5"/>
  <c r="AB115" i="5"/>
  <c r="AA6" i="5"/>
  <c r="AB6" i="5" s="1"/>
  <c r="B39" i="12"/>
  <c r="B66" i="12"/>
  <c r="B65" i="12"/>
  <c r="B64" i="12"/>
  <c r="B62" i="12"/>
  <c r="B61" i="12"/>
  <c r="B60" i="12"/>
  <c r="B58" i="12"/>
  <c r="B57" i="12"/>
  <c r="B56" i="12"/>
  <c r="B55" i="12"/>
  <c r="B54" i="12"/>
  <c r="B53" i="12"/>
  <c r="B52" i="12"/>
  <c r="B50" i="12"/>
  <c r="B49" i="12"/>
  <c r="B48" i="12"/>
  <c r="B40" i="12"/>
  <c r="B47" i="12"/>
  <c r="B45" i="12"/>
  <c r="B44" i="12"/>
  <c r="B43" i="12"/>
  <c r="B42" i="12"/>
  <c r="B41" i="12"/>
  <c r="AB43" i="4"/>
  <c r="AB44" i="4"/>
  <c r="AB45" i="4"/>
  <c r="AB46" i="4"/>
  <c r="AB47" i="4"/>
  <c r="AB48" i="4"/>
  <c r="AB49" i="4"/>
  <c r="AB51" i="4"/>
  <c r="AB52" i="4"/>
  <c r="AB53" i="4"/>
  <c r="AB54" i="4"/>
  <c r="AB55" i="4"/>
  <c r="AB56" i="4"/>
  <c r="AB57" i="4"/>
  <c r="AB59" i="4"/>
  <c r="AB60" i="4"/>
  <c r="AB61" i="4"/>
  <c r="AB65" i="4"/>
  <c r="AB66" i="4"/>
  <c r="AB68" i="4"/>
  <c r="AB69" i="4"/>
  <c r="AB70" i="4"/>
  <c r="AB71" i="4"/>
  <c r="AB72" i="4"/>
  <c r="AB74" i="4"/>
  <c r="AB75" i="4"/>
  <c r="AB76" i="4"/>
  <c r="AB77" i="4"/>
  <c r="AB78" i="4"/>
  <c r="AB79" i="4"/>
  <c r="AB80" i="4"/>
  <c r="AB81" i="4"/>
  <c r="AB82" i="4"/>
  <c r="AB83" i="4"/>
  <c r="AB87" i="4"/>
  <c r="AB88" i="4"/>
  <c r="AB89" i="4"/>
  <c r="AB90" i="4"/>
  <c r="AB91" i="4"/>
  <c r="AB92" i="4"/>
  <c r="AB94" i="4"/>
  <c r="AB95" i="4"/>
  <c r="AB96" i="4"/>
  <c r="AB97" i="4"/>
  <c r="AB98" i="4"/>
  <c r="AB99" i="4"/>
  <c r="AB100" i="4"/>
  <c r="AB101" i="4"/>
  <c r="AB102" i="4"/>
  <c r="AB104" i="4"/>
  <c r="AB105" i="4"/>
  <c r="AB106" i="4"/>
  <c r="AB107" i="4"/>
  <c r="AB108" i="4"/>
  <c r="AB109" i="4"/>
  <c r="AB110" i="4"/>
  <c r="AB111" i="4"/>
  <c r="AB113" i="4"/>
  <c r="AB114" i="4"/>
  <c r="AB116" i="4"/>
  <c r="AB117" i="4"/>
  <c r="AB118" i="4"/>
  <c r="AB119" i="4"/>
  <c r="AB120" i="4"/>
  <c r="AB121" i="4"/>
  <c r="AB123" i="4"/>
  <c r="AB124" i="4"/>
  <c r="AB128" i="4"/>
  <c r="AB129" i="4"/>
  <c r="AB130" i="4"/>
  <c r="AB131" i="4"/>
  <c r="AB132" i="4"/>
  <c r="AB133" i="4"/>
  <c r="AB134" i="4"/>
  <c r="AB135" i="4"/>
  <c r="AB136" i="4"/>
  <c r="AB137" i="4"/>
  <c r="AB138" i="4"/>
  <c r="AB140" i="4"/>
  <c r="AB141" i="4"/>
  <c r="AB142" i="4"/>
  <c r="AB143" i="4"/>
  <c r="AB144" i="4"/>
  <c r="AB145" i="4"/>
  <c r="AB146" i="4"/>
  <c r="AB168" i="4"/>
  <c r="AB173" i="4"/>
  <c r="AB174" i="4"/>
  <c r="AB175" i="4"/>
  <c r="AB176" i="4"/>
  <c r="AB177" i="4"/>
  <c r="AB178" i="4"/>
  <c r="AA24" i="4"/>
  <c r="AB24" i="4" s="1"/>
  <c r="AA25" i="4"/>
  <c r="AB25" i="4" s="1"/>
  <c r="AA26" i="4"/>
  <c r="AB26" i="4" s="1"/>
  <c r="AA27" i="4"/>
  <c r="AB27" i="4" s="1"/>
  <c r="AA28" i="4"/>
  <c r="AB28" i="4" s="1"/>
  <c r="AA29" i="4"/>
  <c r="AB29" i="4" s="1"/>
  <c r="AA30" i="4"/>
  <c r="AB30" i="4" s="1"/>
  <c r="AA31" i="4"/>
  <c r="AB31" i="4" s="1"/>
  <c r="AA32" i="4"/>
  <c r="AB32" i="4" s="1"/>
  <c r="AA33" i="4"/>
  <c r="AB33" i="4" s="1"/>
  <c r="AA34" i="4"/>
  <c r="AB34" i="4" s="1"/>
  <c r="AA35" i="4"/>
  <c r="AB35" i="4" s="1"/>
  <c r="AA36" i="4"/>
  <c r="AB36" i="4" s="1"/>
  <c r="AA37" i="4"/>
  <c r="AB37" i="4" s="1"/>
  <c r="AA38" i="4"/>
  <c r="AB38" i="4" s="1"/>
  <c r="AA39" i="4"/>
  <c r="AB39" i="4" s="1"/>
  <c r="AA40" i="4"/>
  <c r="AB40" i="4" s="1"/>
  <c r="AA41" i="4"/>
  <c r="AB41" i="4" s="1"/>
  <c r="AA43" i="4"/>
  <c r="AA44" i="4"/>
  <c r="AA45" i="4"/>
  <c r="AA46" i="4"/>
  <c r="AA47" i="4"/>
  <c r="AA48" i="4"/>
  <c r="AA49" i="4"/>
  <c r="AA51" i="4"/>
  <c r="AA52" i="4"/>
  <c r="AA53" i="4"/>
  <c r="AA54" i="4"/>
  <c r="AA55" i="4"/>
  <c r="AA56" i="4"/>
  <c r="AA57" i="4"/>
  <c r="AA59" i="4"/>
  <c r="AA60" i="4"/>
  <c r="AA61" i="4"/>
  <c r="AA65" i="4"/>
  <c r="AA66" i="4"/>
  <c r="AA68" i="4"/>
  <c r="AA69" i="4"/>
  <c r="AA70" i="4"/>
  <c r="AA71" i="4"/>
  <c r="AA72" i="4"/>
  <c r="AA74" i="4"/>
  <c r="AA75" i="4"/>
  <c r="AA76" i="4"/>
  <c r="AA77" i="4"/>
  <c r="AA78" i="4"/>
  <c r="AA79" i="4"/>
  <c r="AA80" i="4"/>
  <c r="AA81" i="4"/>
  <c r="AA82" i="4"/>
  <c r="AA83" i="4"/>
  <c r="AA87" i="4"/>
  <c r="AA88" i="4"/>
  <c r="AA89" i="4"/>
  <c r="AA90" i="4"/>
  <c r="AA91" i="4"/>
  <c r="AA92" i="4"/>
  <c r="AA94" i="4"/>
  <c r="AA95" i="4"/>
  <c r="AA96" i="4"/>
  <c r="AA97" i="4"/>
  <c r="AA98" i="4"/>
  <c r="AA99" i="4"/>
  <c r="AA100" i="4"/>
  <c r="AA101" i="4"/>
  <c r="AA102" i="4"/>
  <c r="AA104" i="4"/>
  <c r="AA105" i="4"/>
  <c r="AA106" i="4"/>
  <c r="AA107" i="4"/>
  <c r="AA108" i="4"/>
  <c r="AA109" i="4"/>
  <c r="AA110" i="4"/>
  <c r="AA111" i="4"/>
  <c r="AA113" i="4"/>
  <c r="AA114" i="4"/>
  <c r="AA116" i="4"/>
  <c r="AA117" i="4"/>
  <c r="AA118" i="4"/>
  <c r="AA119" i="4"/>
  <c r="AA120" i="4"/>
  <c r="AA121" i="4"/>
  <c r="AA123" i="4"/>
  <c r="AA124" i="4"/>
  <c r="AA128" i="4"/>
  <c r="AA129" i="4"/>
  <c r="AA130" i="4"/>
  <c r="AA131" i="4"/>
  <c r="AA132" i="4"/>
  <c r="AA133" i="4"/>
  <c r="AA134" i="4"/>
  <c r="AA135" i="4"/>
  <c r="AA136" i="4"/>
  <c r="AA137" i="4"/>
  <c r="AA138" i="4"/>
  <c r="AA140" i="4"/>
  <c r="AA141" i="4"/>
  <c r="AA142" i="4"/>
  <c r="AA143" i="4"/>
  <c r="AA144" i="4"/>
  <c r="AA145" i="4"/>
  <c r="AA146" i="4"/>
  <c r="AA150" i="4"/>
  <c r="AB150" i="4" s="1"/>
  <c r="AA151" i="4"/>
  <c r="AB151" i="4" s="1"/>
  <c r="AA152" i="4"/>
  <c r="AB152" i="4" s="1"/>
  <c r="AA153" i="4"/>
  <c r="AB153" i="4" s="1"/>
  <c r="AA154" i="4"/>
  <c r="AB154" i="4" s="1"/>
  <c r="AA155" i="4"/>
  <c r="AB155" i="4" s="1"/>
  <c r="AA156" i="4"/>
  <c r="AB156" i="4" s="1"/>
  <c r="AA157" i="4"/>
  <c r="AB157" i="4" s="1"/>
  <c r="AA158" i="4"/>
  <c r="AB158" i="4" s="1"/>
  <c r="AA159" i="4"/>
  <c r="AB159" i="4" s="1"/>
  <c r="AA160" i="4"/>
  <c r="AB160" i="4" s="1"/>
  <c r="AA161" i="4"/>
  <c r="AB161" i="4" s="1"/>
  <c r="AA162" i="4"/>
  <c r="AB162" i="4" s="1"/>
  <c r="AA163" i="4"/>
  <c r="AB163" i="4" s="1"/>
  <c r="AA164" i="4"/>
  <c r="AB164" i="4" s="1"/>
  <c r="AA165" i="4"/>
  <c r="AB165" i="4" s="1"/>
  <c r="AA166" i="4"/>
  <c r="AB166" i="4" s="1"/>
  <c r="AA167" i="4"/>
  <c r="AB167" i="4" s="1"/>
  <c r="AA168" i="4"/>
  <c r="AA169" i="4"/>
  <c r="AB169" i="4" s="1"/>
  <c r="AA170" i="4"/>
  <c r="AB170" i="4" s="1"/>
  <c r="AA171" i="4"/>
  <c r="AB171" i="4" s="1"/>
  <c r="AA173" i="4"/>
  <c r="AA174" i="4"/>
  <c r="AA175" i="4"/>
  <c r="AA176" i="4"/>
  <c r="AA177" i="4"/>
  <c r="AA178" i="4"/>
  <c r="AA23" i="4"/>
  <c r="AB23" i="4" s="1"/>
  <c r="AA9" i="4"/>
  <c r="AA10" i="4"/>
  <c r="AB10" i="4" s="1"/>
  <c r="AA11" i="4"/>
  <c r="AB11" i="4" s="1"/>
  <c r="AA12" i="4"/>
  <c r="AB12" i="4" s="1"/>
  <c r="AA13" i="4"/>
  <c r="AB13" i="4" s="1"/>
  <c r="AA14" i="4"/>
  <c r="AB14" i="4"/>
  <c r="AA15" i="4"/>
  <c r="AB15" i="4" s="1"/>
  <c r="AA16" i="4"/>
  <c r="AB16" i="4" s="1"/>
  <c r="AA17" i="4"/>
  <c r="AB17" i="4" s="1"/>
  <c r="AA18" i="4"/>
  <c r="AB18" i="4" s="1"/>
  <c r="AA19" i="4"/>
  <c r="AB19" i="4" s="1"/>
  <c r="AA20" i="4"/>
  <c r="AB20" i="4" s="1"/>
  <c r="AB9" i="4"/>
  <c r="AA58" i="3"/>
  <c r="AB58" i="3" s="1"/>
  <c r="B36" i="12"/>
  <c r="B35" i="12"/>
  <c r="B34" i="12"/>
  <c r="B33" i="12"/>
  <c r="B32" i="12"/>
  <c r="AA3" i="9" a="1"/>
  <c r="AA3" i="9" s="1"/>
  <c r="A94" i="12" s="1"/>
  <c r="AA3" i="8" a="1"/>
  <c r="AA3" i="8" s="1"/>
  <c r="A85" i="12" s="1"/>
  <c r="AA3" i="7" a="1"/>
  <c r="AA3" i="7" s="1"/>
  <c r="A77" i="12" s="1"/>
  <c r="AA3" i="5" a="1"/>
  <c r="AA3" i="5" s="1"/>
  <c r="AA3" i="4" a="1"/>
  <c r="AA3" i="4" s="1"/>
  <c r="A39" i="12" s="1"/>
  <c r="AA3" i="3" a="1"/>
  <c r="AA3" i="3" s="1"/>
  <c r="A32" i="12" s="1"/>
  <c r="AA3" i="2" a="1"/>
  <c r="AA3" i="2" s="1"/>
  <c r="A21" i="12" s="1"/>
  <c r="AA5" i="1" a="1"/>
  <c r="AA5" i="1" s="1"/>
  <c r="B18" i="12"/>
  <c r="B17" i="12"/>
  <c r="B16" i="12"/>
  <c r="B15" i="12"/>
  <c r="B14" i="12"/>
  <c r="B13" i="12"/>
  <c r="B12" i="12"/>
  <c r="B11" i="12"/>
  <c r="B10" i="12"/>
  <c r="B9" i="12"/>
  <c r="B8" i="12"/>
  <c r="B7" i="12"/>
  <c r="B6" i="12"/>
  <c r="AA4" i="6" a="1"/>
  <c r="AA4" i="6" s="1"/>
  <c r="A2" i="12" s="1"/>
  <c r="B5" i="12"/>
  <c r="B2" i="12"/>
  <c r="AA8" i="3"/>
  <c r="AB8" i="3" s="1"/>
  <c r="AA25" i="3"/>
  <c r="AB25" i="3" s="1"/>
  <c r="AA27" i="3"/>
  <c r="AB27" i="3" s="1"/>
  <c r="AA28" i="3"/>
  <c r="AB28" i="3" s="1"/>
  <c r="AA29" i="3"/>
  <c r="AB29" i="3" s="1"/>
  <c r="AA30" i="3"/>
  <c r="AB30" i="3" s="1"/>
  <c r="AA31" i="3"/>
  <c r="AB31" i="3" s="1"/>
  <c r="AA32" i="3"/>
  <c r="AB32" i="3" s="1"/>
  <c r="AA33" i="3"/>
  <c r="AB33" i="3" s="1"/>
  <c r="AA34" i="3"/>
  <c r="AB34" i="3"/>
  <c r="AA35" i="3"/>
  <c r="AB35" i="3" s="1"/>
  <c r="AA36" i="3"/>
  <c r="AB36" i="3" s="1"/>
  <c r="AA37" i="3"/>
  <c r="AB37" i="3" s="1"/>
  <c r="AA38" i="3"/>
  <c r="AB38" i="3" s="1"/>
  <c r="AA40" i="3"/>
  <c r="AB40" i="3" s="1"/>
  <c r="AA41" i="3"/>
  <c r="AB41" i="3" s="1"/>
  <c r="AA42" i="3"/>
  <c r="AB42" i="3" s="1"/>
  <c r="AA43" i="3"/>
  <c r="AB43" i="3" s="1"/>
  <c r="AA44" i="3"/>
  <c r="AB44" i="3"/>
  <c r="AA45" i="3"/>
  <c r="AB45" i="3" s="1"/>
  <c r="AA46" i="3"/>
  <c r="AB46" i="3" s="1"/>
  <c r="AA47" i="3"/>
  <c r="AB47" i="3" s="1"/>
  <c r="AA48" i="3"/>
  <c r="AB48" i="3" s="1"/>
  <c r="AA49" i="3"/>
  <c r="AB49" i="3" s="1"/>
  <c r="AA50" i="3"/>
  <c r="AB50" i="3" s="1"/>
  <c r="AA52" i="3"/>
  <c r="AB52" i="3" s="1"/>
  <c r="AA53" i="3"/>
  <c r="AB53" i="3" s="1"/>
  <c r="AA55" i="3"/>
  <c r="AB55" i="3" s="1"/>
  <c r="AA56" i="3"/>
  <c r="AB56" i="3" s="1"/>
  <c r="AA57" i="3"/>
  <c r="AB57" i="3" s="1"/>
  <c r="AA13" i="3"/>
  <c r="AB13" i="3" s="1"/>
  <c r="AA14" i="3"/>
  <c r="AB14" i="3" s="1"/>
  <c r="AA15" i="3"/>
  <c r="AB15" i="3" s="1"/>
  <c r="AA16" i="3"/>
  <c r="AB16" i="3" s="1"/>
  <c r="AA17" i="3"/>
  <c r="AB17" i="3" s="1"/>
  <c r="AA18" i="3"/>
  <c r="AB18" i="3" s="1"/>
  <c r="AA19" i="3"/>
  <c r="AB19" i="3" s="1"/>
  <c r="AA20" i="3"/>
  <c r="AB20" i="3" s="1"/>
  <c r="AA21" i="3"/>
  <c r="AB21" i="3" s="1"/>
  <c r="AA22" i="3"/>
  <c r="AB22" i="3" s="1"/>
  <c r="AA23" i="3"/>
  <c r="AB23" i="3" s="1"/>
  <c r="AA24" i="3"/>
  <c r="AB24" i="3" s="1"/>
  <c r="AA6" i="3"/>
  <c r="AB6" i="3" s="1"/>
  <c r="AA7" i="3"/>
  <c r="AB7" i="3" s="1"/>
  <c r="AA9" i="3"/>
  <c r="AB9" i="3" s="1"/>
  <c r="AA10" i="3"/>
  <c r="AB10" i="3" s="1"/>
  <c r="AA11" i="3"/>
  <c r="AB11" i="3" s="1"/>
  <c r="AA12" i="3"/>
  <c r="AB12" i="3" s="1"/>
  <c r="AA5" i="3"/>
  <c r="AB5" i="3" s="1"/>
  <c r="AA6" i="2"/>
  <c r="AB6" i="2" s="1"/>
  <c r="AA7" i="2"/>
  <c r="AB7" i="2" s="1"/>
  <c r="AA8" i="2"/>
  <c r="AB8" i="2" s="1"/>
  <c r="AA9" i="2"/>
  <c r="AB9" i="2" s="1"/>
  <c r="AA10" i="2"/>
  <c r="AB10" i="2" s="1"/>
  <c r="AA11" i="2"/>
  <c r="AB11" i="2" s="1"/>
  <c r="AA12" i="2"/>
  <c r="AB12" i="2" s="1"/>
  <c r="AA13" i="2"/>
  <c r="AB13" i="2" s="1"/>
  <c r="AA14" i="2"/>
  <c r="AB14" i="2" s="1"/>
  <c r="AA15" i="2"/>
  <c r="AB15" i="2" s="1"/>
  <c r="AA16" i="2"/>
  <c r="AB16" i="2" s="1"/>
  <c r="AA17" i="2"/>
  <c r="AB17" i="2" s="1"/>
  <c r="AA18" i="2"/>
  <c r="AB18" i="2" s="1"/>
  <c r="AA19" i="2"/>
  <c r="AB19" i="2" s="1"/>
  <c r="AA20" i="2"/>
  <c r="AB20" i="2" s="1"/>
  <c r="AA21" i="2"/>
  <c r="AB21" i="2" s="1"/>
  <c r="AA22" i="2"/>
  <c r="AB22" i="2" s="1"/>
  <c r="AA23" i="2"/>
  <c r="AB23" i="2" s="1"/>
  <c r="AA24" i="2"/>
  <c r="AB24" i="2" s="1"/>
  <c r="AA25" i="2"/>
  <c r="AB25" i="2" s="1"/>
  <c r="AA27" i="2"/>
  <c r="AB27" i="2" s="1"/>
  <c r="AA28" i="2"/>
  <c r="AB28" i="2" s="1"/>
  <c r="AA29" i="2"/>
  <c r="AB29" i="2" s="1"/>
  <c r="AA30" i="2"/>
  <c r="AB30" i="2" s="1"/>
  <c r="AA31" i="2"/>
  <c r="AB31" i="2" s="1"/>
  <c r="AA32" i="2"/>
  <c r="AB32" i="2" s="1"/>
  <c r="AA33" i="2"/>
  <c r="AB33" i="2" s="1"/>
  <c r="AA34" i="2"/>
  <c r="AB34" i="2" s="1"/>
  <c r="AA35" i="2"/>
  <c r="AB35" i="2" s="1"/>
  <c r="AA36" i="2"/>
  <c r="AB36" i="2" s="1"/>
  <c r="AA37" i="2"/>
  <c r="AB37" i="2" s="1"/>
  <c r="AA38" i="2"/>
  <c r="AB38" i="2" s="1"/>
  <c r="AA39" i="2"/>
  <c r="AB39" i="2" s="1"/>
  <c r="AA40" i="2"/>
  <c r="AB40" i="2" s="1"/>
  <c r="AA41" i="2"/>
  <c r="AB41" i="2" s="1"/>
  <c r="AA43" i="2"/>
  <c r="AB43" i="2" s="1"/>
  <c r="AA44" i="2"/>
  <c r="AB44" i="2" s="1"/>
  <c r="AA45" i="2"/>
  <c r="AB45" i="2" s="1"/>
  <c r="AA46" i="2"/>
  <c r="AB46" i="2" s="1"/>
  <c r="AA47" i="2"/>
  <c r="AB47" i="2" s="1"/>
  <c r="AA48" i="2"/>
  <c r="AB48" i="2" s="1"/>
  <c r="AA49" i="2"/>
  <c r="AB49" i="2" s="1"/>
  <c r="AA50" i="2"/>
  <c r="AB50" i="2" s="1"/>
  <c r="AA51" i="2"/>
  <c r="AB51" i="2" s="1"/>
  <c r="AA52" i="2"/>
  <c r="AB52" i="2" s="1"/>
  <c r="AA53" i="2"/>
  <c r="AB53" i="2" s="1"/>
  <c r="AA54" i="2"/>
  <c r="AB54" i="2" s="1"/>
  <c r="AA55" i="2"/>
  <c r="AB55" i="2" s="1"/>
  <c r="AA56" i="2"/>
  <c r="AB56" i="2" s="1"/>
  <c r="AA57" i="2"/>
  <c r="AB57" i="2" s="1"/>
  <c r="AA58" i="2"/>
  <c r="AB58" i="2" s="1"/>
  <c r="AA59" i="2"/>
  <c r="AB59" i="2" s="1"/>
  <c r="AA60" i="2"/>
  <c r="AB60" i="2" s="1"/>
  <c r="AA61" i="2"/>
  <c r="AB61" i="2" s="1"/>
  <c r="AA62" i="2"/>
  <c r="AB62" i="2" s="1"/>
  <c r="AA63" i="2"/>
  <c r="AB63" i="2" s="1"/>
  <c r="AA64" i="2"/>
  <c r="AB64" i="2" s="1"/>
  <c r="AA65" i="2"/>
  <c r="AB65" i="2" s="1"/>
  <c r="AA66" i="2"/>
  <c r="AB66" i="2" s="1"/>
  <c r="AA67" i="2"/>
  <c r="AB67" i="2" s="1"/>
  <c r="AA68" i="2"/>
  <c r="AB68" i="2" s="1"/>
  <c r="AA69" i="2"/>
  <c r="AB69" i="2" s="1"/>
  <c r="AA70" i="2"/>
  <c r="AB70" i="2" s="1"/>
  <c r="AA71" i="2"/>
  <c r="AB71" i="2" s="1"/>
  <c r="AA73" i="2"/>
  <c r="AB73" i="2" s="1"/>
  <c r="AA74" i="2"/>
  <c r="AB74" i="2" s="1"/>
  <c r="AA75" i="2"/>
  <c r="AB75" i="2" s="1"/>
  <c r="AA76" i="2"/>
  <c r="AB76" i="2" s="1"/>
  <c r="AA77" i="2"/>
  <c r="AB77" i="2" s="1"/>
  <c r="AA78" i="2"/>
  <c r="AB78" i="2" s="1"/>
  <c r="AA79" i="2"/>
  <c r="AB79" i="2" s="1"/>
  <c r="AA80" i="2"/>
  <c r="AB80" i="2" s="1"/>
  <c r="AA81" i="2"/>
  <c r="AB81" i="2" s="1"/>
  <c r="AA82" i="2"/>
  <c r="AB82" i="2" s="1"/>
  <c r="AA83" i="2"/>
  <c r="AB83" i="2" s="1"/>
  <c r="AA84" i="2"/>
  <c r="AB84" i="2" s="1"/>
  <c r="AA85" i="2"/>
  <c r="AB85" i="2" s="1"/>
  <c r="AA86" i="2"/>
  <c r="AB86" i="2" s="1"/>
  <c r="AA87" i="2"/>
  <c r="AB87" i="2" s="1"/>
  <c r="AA88" i="2"/>
  <c r="AB88" i="2" s="1"/>
  <c r="AA89" i="2"/>
  <c r="AB89" i="2" s="1"/>
  <c r="AA90" i="2"/>
  <c r="AB90" i="2" s="1"/>
  <c r="AA91" i="2"/>
  <c r="AB91" i="2" s="1"/>
  <c r="AA92" i="2"/>
  <c r="AB92" i="2" s="1"/>
  <c r="AA95" i="2"/>
  <c r="AB95" i="2" s="1"/>
  <c r="AA96" i="2"/>
  <c r="AB96" i="2" s="1"/>
  <c r="AA97" i="2"/>
  <c r="AB97" i="2" s="1"/>
  <c r="AA98" i="2"/>
  <c r="AB98" i="2" s="1"/>
  <c r="AA99" i="2"/>
  <c r="AB99" i="2" s="1"/>
  <c r="AA100" i="2"/>
  <c r="AB100" i="2" s="1"/>
  <c r="AA101" i="2"/>
  <c r="AB101" i="2" s="1"/>
  <c r="AA102" i="2"/>
  <c r="AB102" i="2" s="1"/>
  <c r="AA103" i="2"/>
  <c r="AB103" i="2" s="1"/>
  <c r="AA106" i="2"/>
  <c r="AB106" i="2" s="1"/>
  <c r="AA107" i="2"/>
  <c r="AB107" i="2" s="1"/>
  <c r="AA108" i="2"/>
  <c r="AB108" i="2" s="1"/>
  <c r="AC106" i="2" s="1"/>
  <c r="C26" i="12" s="1"/>
  <c r="AA109" i="2"/>
  <c r="AB109" i="2" s="1"/>
  <c r="AA110" i="2"/>
  <c r="AB110" i="2" s="1"/>
  <c r="AA111" i="2"/>
  <c r="AB111" i="2" s="1"/>
  <c r="AA112" i="2"/>
  <c r="AB112" i="2" s="1"/>
  <c r="AA113" i="2"/>
  <c r="AB113" i="2" s="1"/>
  <c r="AA115" i="2"/>
  <c r="AB115" i="2" s="1"/>
  <c r="AA116" i="2"/>
  <c r="AB116" i="2" s="1"/>
  <c r="AA117" i="2"/>
  <c r="AB117" i="2" s="1"/>
  <c r="AA118" i="2"/>
  <c r="AB118" i="2" s="1"/>
  <c r="AC115" i="2" s="1"/>
  <c r="C27" i="12" s="1"/>
  <c r="AA119" i="2"/>
  <c r="AB119" i="2" s="1"/>
  <c r="AA121" i="2"/>
  <c r="AB121" i="2" s="1"/>
  <c r="AA122" i="2"/>
  <c r="AB122" i="2" s="1"/>
  <c r="AA123" i="2"/>
  <c r="AB123" i="2" s="1"/>
  <c r="AC121" i="2" s="1"/>
  <c r="C28" i="12" s="1"/>
  <c r="AA124" i="2"/>
  <c r="AB124" i="2" s="1"/>
  <c r="AA125" i="2"/>
  <c r="AB125" i="2" s="1"/>
  <c r="AA127" i="2"/>
  <c r="AB127" i="2" s="1"/>
  <c r="AA128" i="2"/>
  <c r="AB128" i="2" s="1"/>
  <c r="AA129" i="2"/>
  <c r="AB129" i="2" s="1"/>
  <c r="AA130" i="2"/>
  <c r="AB130" i="2" s="1"/>
  <c r="AC127" i="2" s="1"/>
  <c r="C29" i="12" s="1"/>
  <c r="AA5" i="2"/>
  <c r="AB5" i="2" s="1"/>
  <c r="AA7" i="6"/>
  <c r="AB7" i="6" s="1"/>
  <c r="AA8" i="6"/>
  <c r="AB8" i="6" s="1"/>
  <c r="AA10" i="6"/>
  <c r="AB10" i="6" s="1"/>
  <c r="AA11" i="6"/>
  <c r="AB11" i="6" s="1"/>
  <c r="AA12" i="6"/>
  <c r="AB12" i="6" s="1"/>
  <c r="AA13" i="6"/>
  <c r="AB13" i="6" s="1"/>
  <c r="AA14" i="6"/>
  <c r="AB14" i="6" s="1"/>
  <c r="AA16" i="6"/>
  <c r="AB16" i="6" s="1"/>
  <c r="AA17" i="6"/>
  <c r="AB17" i="6" s="1"/>
  <c r="AA18" i="6"/>
  <c r="AB18" i="6" s="1"/>
  <c r="AA19" i="6"/>
  <c r="AB19" i="6" s="1"/>
  <c r="AA20" i="6"/>
  <c r="AB20" i="6" s="1"/>
  <c r="AA21" i="6"/>
  <c r="AB21" i="6" s="1"/>
  <c r="AA22" i="6"/>
  <c r="AB22" i="6" s="1"/>
  <c r="AA23" i="6"/>
  <c r="AB23" i="6" s="1"/>
  <c r="AA24" i="6"/>
  <c r="AB24" i="6" s="1"/>
  <c r="AA25" i="6"/>
  <c r="AB25" i="6" s="1"/>
  <c r="AA26" i="6"/>
  <c r="AB26" i="6" s="1"/>
  <c r="AA27" i="6"/>
  <c r="AB27" i="6" s="1"/>
  <c r="AA28" i="6"/>
  <c r="AB28" i="6" s="1"/>
  <c r="AA30" i="6"/>
  <c r="AB30" i="6" s="1"/>
  <c r="AA31" i="6"/>
  <c r="AB31" i="6" s="1"/>
  <c r="AA32" i="6"/>
  <c r="AB32" i="6" s="1"/>
  <c r="AA33" i="6"/>
  <c r="AB33" i="6" s="1"/>
  <c r="AA34" i="6"/>
  <c r="AB34" i="6" s="1"/>
  <c r="AA35" i="6"/>
  <c r="AB35" i="6" s="1"/>
  <c r="AA36" i="6"/>
  <c r="AB36" i="6" s="1"/>
  <c r="AA37" i="6"/>
  <c r="AB37" i="6" s="1"/>
  <c r="AA38" i="6"/>
  <c r="AB38" i="6" s="1"/>
  <c r="AA39" i="6"/>
  <c r="AB39" i="6" s="1"/>
  <c r="AA40" i="6"/>
  <c r="AB40" i="6" s="1"/>
  <c r="AA41" i="6"/>
  <c r="AB41" i="6" s="1"/>
  <c r="AA42" i="6"/>
  <c r="AB42" i="6" s="1"/>
  <c r="AA43" i="6"/>
  <c r="AB43" i="6" s="1"/>
  <c r="AA44" i="6"/>
  <c r="AB44" i="6" s="1"/>
  <c r="AA45" i="6"/>
  <c r="AB45" i="6" s="1"/>
  <c r="AA46" i="6"/>
  <c r="AB46" i="6" s="1"/>
  <c r="AA47" i="6"/>
  <c r="AB47" i="6" s="1"/>
  <c r="AA48" i="6"/>
  <c r="AB48" i="6" s="1"/>
  <c r="AA49" i="6"/>
  <c r="AB49" i="6" s="1"/>
  <c r="AA50" i="6"/>
  <c r="AB50" i="6" s="1"/>
  <c r="AA51" i="6"/>
  <c r="AB51" i="6" s="1"/>
  <c r="AA52" i="6"/>
  <c r="AB52" i="6" s="1"/>
  <c r="AA53" i="6"/>
  <c r="AB53" i="6" s="1"/>
  <c r="AA54" i="6"/>
  <c r="AB54" i="6" s="1"/>
  <c r="AA55" i="6"/>
  <c r="AB55" i="6" s="1"/>
  <c r="AA56" i="6"/>
  <c r="AB56" i="6" s="1"/>
  <c r="AA57" i="6"/>
  <c r="AB57" i="6" s="1"/>
  <c r="AA58" i="6"/>
  <c r="AB58" i="6" s="1"/>
  <c r="AA59" i="6"/>
  <c r="AB59" i="6" s="1"/>
  <c r="AA60" i="6"/>
  <c r="AB60" i="6" s="1"/>
  <c r="AA61" i="6"/>
  <c r="AB61" i="6" s="1"/>
  <c r="AA62" i="6"/>
  <c r="AB62" i="6" s="1"/>
  <c r="AA63" i="6"/>
  <c r="AB63" i="6" s="1"/>
  <c r="AA64" i="6"/>
  <c r="AB64" i="6" s="1"/>
  <c r="AA65" i="6"/>
  <c r="AB65" i="6" s="1"/>
  <c r="AA66" i="6"/>
  <c r="AB66" i="6" s="1"/>
  <c r="AA67" i="6"/>
  <c r="AB67" i="6" s="1"/>
  <c r="AA68" i="6"/>
  <c r="AB68" i="6" s="1"/>
  <c r="AA69" i="6"/>
  <c r="AB69" i="6" s="1"/>
  <c r="AA70" i="6"/>
  <c r="AB70" i="6" s="1"/>
  <c r="AA71" i="6"/>
  <c r="AB71" i="6" s="1"/>
  <c r="AA72" i="6"/>
  <c r="AB72" i="6" s="1"/>
  <c r="AA73" i="6"/>
  <c r="AB73" i="6" s="1"/>
  <c r="AA74" i="6"/>
  <c r="AB74" i="6" s="1"/>
  <c r="AA6" i="6"/>
  <c r="AB6" i="6" s="1"/>
  <c r="AA35" i="1"/>
  <c r="AB35" i="1" s="1"/>
  <c r="AA263" i="1"/>
  <c r="AB263" i="1" s="1"/>
  <c r="AA262" i="1"/>
  <c r="AB262" i="1" s="1"/>
  <c r="AA261" i="1"/>
  <c r="AB261" i="1" s="1"/>
  <c r="AA260" i="1"/>
  <c r="AB260" i="1" s="1"/>
  <c r="AA259" i="1"/>
  <c r="AB259" i="1" s="1"/>
  <c r="AA258" i="1"/>
  <c r="AB258" i="1" s="1"/>
  <c r="AA257" i="1"/>
  <c r="AB257" i="1" s="1"/>
  <c r="AA256" i="1"/>
  <c r="AB256" i="1" s="1"/>
  <c r="AA255" i="1"/>
  <c r="AB255" i="1" s="1"/>
  <c r="AA254" i="1"/>
  <c r="AB254" i="1" s="1"/>
  <c r="AA253" i="1"/>
  <c r="AB253" i="1" s="1"/>
  <c r="AA251" i="1"/>
  <c r="AB251" i="1" s="1"/>
  <c r="AA250" i="1"/>
  <c r="AB250" i="1" s="1"/>
  <c r="AA249" i="1"/>
  <c r="AB249" i="1" s="1"/>
  <c r="AA248" i="1"/>
  <c r="AB248" i="1" s="1"/>
  <c r="AA247" i="1"/>
  <c r="AB247" i="1" s="1"/>
  <c r="AA246" i="1"/>
  <c r="AB246" i="1" s="1"/>
  <c r="AA245" i="1"/>
  <c r="AB245" i="1" s="1"/>
  <c r="AA244" i="1"/>
  <c r="AB244" i="1" s="1"/>
  <c r="AA243" i="1"/>
  <c r="AB243" i="1" s="1"/>
  <c r="AA242" i="1"/>
  <c r="AB242" i="1" s="1"/>
  <c r="AA241" i="1"/>
  <c r="AB241" i="1" s="1"/>
  <c r="AA240" i="1"/>
  <c r="AB240" i="1" s="1"/>
  <c r="AA239" i="1"/>
  <c r="AB239" i="1" s="1"/>
  <c r="AA238" i="1"/>
  <c r="AB238" i="1" s="1"/>
  <c r="AA237" i="1"/>
  <c r="AB237" i="1" s="1"/>
  <c r="AA236" i="1"/>
  <c r="AB236" i="1" s="1"/>
  <c r="AA235" i="1"/>
  <c r="AB235" i="1" s="1"/>
  <c r="AA234" i="1"/>
  <c r="AB234" i="1" s="1"/>
  <c r="AA233" i="1"/>
  <c r="AB233" i="1" s="1"/>
  <c r="AA232" i="1"/>
  <c r="AB232" i="1" s="1"/>
  <c r="AA231" i="1"/>
  <c r="AB231" i="1" s="1"/>
  <c r="AA230" i="1"/>
  <c r="AB230" i="1" s="1"/>
  <c r="AA229" i="1"/>
  <c r="AB229" i="1" s="1"/>
  <c r="AA228" i="1"/>
  <c r="AB228" i="1" s="1"/>
  <c r="AA227" i="1"/>
  <c r="AB227" i="1" s="1"/>
  <c r="AA226" i="1"/>
  <c r="AB226" i="1" s="1"/>
  <c r="AA225" i="1"/>
  <c r="AB225" i="1" s="1"/>
  <c r="AA224" i="1"/>
  <c r="AB224" i="1" s="1"/>
  <c r="AA223" i="1"/>
  <c r="AB223" i="1" s="1"/>
  <c r="AA222" i="1"/>
  <c r="AB222" i="1" s="1"/>
  <c r="AA221" i="1"/>
  <c r="AB221" i="1" s="1"/>
  <c r="AA220" i="1"/>
  <c r="AB220" i="1" s="1"/>
  <c r="AA219" i="1"/>
  <c r="AB219" i="1" s="1"/>
  <c r="AA218" i="1"/>
  <c r="AB218" i="1" s="1"/>
  <c r="AA217" i="1"/>
  <c r="AB217" i="1" s="1"/>
  <c r="AA216" i="1"/>
  <c r="AB216" i="1" s="1"/>
  <c r="AA215" i="1"/>
  <c r="AB215" i="1" s="1"/>
  <c r="AA214" i="1"/>
  <c r="AB214" i="1" s="1"/>
  <c r="AA211" i="1"/>
  <c r="AB211" i="1" s="1"/>
  <c r="AA210" i="1"/>
  <c r="AB210" i="1" s="1"/>
  <c r="AA209" i="1"/>
  <c r="AB209" i="1" s="1"/>
  <c r="AA208" i="1"/>
  <c r="AB208" i="1" s="1"/>
  <c r="AA207" i="1"/>
  <c r="AB207" i="1" s="1"/>
  <c r="AA206" i="1"/>
  <c r="AB206" i="1" s="1"/>
  <c r="AA205" i="1"/>
  <c r="AB205" i="1" s="1"/>
  <c r="AA204" i="1"/>
  <c r="AB204" i="1" s="1"/>
  <c r="AA203" i="1"/>
  <c r="AB203" i="1" s="1"/>
  <c r="AA202" i="1"/>
  <c r="AB202" i="1" s="1"/>
  <c r="AA201" i="1"/>
  <c r="AB201" i="1" s="1"/>
  <c r="AA200" i="1"/>
  <c r="AB200" i="1" s="1"/>
  <c r="AA199" i="1"/>
  <c r="AB199" i="1" s="1"/>
  <c r="AA198" i="1"/>
  <c r="AB198" i="1" s="1"/>
  <c r="AA197" i="1"/>
  <c r="AB197" i="1" s="1"/>
  <c r="AA196" i="1"/>
  <c r="AB196" i="1" s="1"/>
  <c r="AA195" i="1"/>
  <c r="AB195" i="1" s="1"/>
  <c r="AA194" i="1"/>
  <c r="AB194" i="1" s="1"/>
  <c r="AA193" i="1"/>
  <c r="AB193" i="1" s="1"/>
  <c r="AA192" i="1"/>
  <c r="AB192" i="1" s="1"/>
  <c r="AA191" i="1"/>
  <c r="AB191" i="1" s="1"/>
  <c r="AA190" i="1"/>
  <c r="AB190" i="1" s="1"/>
  <c r="AA189" i="1"/>
  <c r="AB189" i="1" s="1"/>
  <c r="AA188" i="1"/>
  <c r="AB188" i="1" s="1"/>
  <c r="AA187" i="1"/>
  <c r="AB187" i="1" s="1"/>
  <c r="AA186" i="1"/>
  <c r="AB186" i="1" s="1"/>
  <c r="AA185" i="1"/>
  <c r="AB185" i="1" s="1"/>
  <c r="AA184" i="1"/>
  <c r="AB184" i="1" s="1"/>
  <c r="AA183" i="1"/>
  <c r="AB183" i="1" s="1"/>
  <c r="AA182" i="1"/>
  <c r="AB182" i="1" s="1"/>
  <c r="AA181" i="1"/>
  <c r="AB181" i="1" s="1"/>
  <c r="AA180" i="1"/>
  <c r="AB180" i="1" s="1"/>
  <c r="AA179" i="1"/>
  <c r="AB179" i="1" s="1"/>
  <c r="AA178" i="1"/>
  <c r="AB178" i="1" s="1"/>
  <c r="AA177" i="1"/>
  <c r="AB177" i="1" s="1"/>
  <c r="AA176" i="1"/>
  <c r="AB176" i="1" s="1"/>
  <c r="AA175" i="1"/>
  <c r="AB175" i="1" s="1"/>
  <c r="AA174" i="1"/>
  <c r="AB174" i="1" s="1"/>
  <c r="AA173" i="1"/>
  <c r="AB173" i="1" s="1"/>
  <c r="AA172" i="1"/>
  <c r="AB172" i="1" s="1"/>
  <c r="AA171" i="1"/>
  <c r="AB171" i="1" s="1"/>
  <c r="AA170" i="1"/>
  <c r="AB170" i="1" s="1"/>
  <c r="AA169" i="1"/>
  <c r="AB169" i="1" s="1"/>
  <c r="AA166" i="1"/>
  <c r="AB166" i="1" s="1"/>
  <c r="AA165" i="1"/>
  <c r="AB165" i="1" s="1"/>
  <c r="AA164" i="1"/>
  <c r="AB164" i="1" s="1"/>
  <c r="AA163" i="1"/>
  <c r="AB163" i="1" s="1"/>
  <c r="AA162" i="1"/>
  <c r="AB162" i="1" s="1"/>
  <c r="AA161" i="1"/>
  <c r="AB161" i="1" s="1"/>
  <c r="AA160" i="1"/>
  <c r="AB160" i="1" s="1"/>
  <c r="AA159" i="1"/>
  <c r="AB159" i="1" s="1"/>
  <c r="AA158" i="1"/>
  <c r="AB158" i="1" s="1"/>
  <c r="AA157" i="1"/>
  <c r="AB157" i="1" s="1"/>
  <c r="AA156" i="1"/>
  <c r="AB156" i="1" s="1"/>
  <c r="AA155" i="1"/>
  <c r="AB155" i="1" s="1"/>
  <c r="AA154" i="1"/>
  <c r="AB154" i="1" s="1"/>
  <c r="AA153" i="1"/>
  <c r="AB153" i="1" s="1"/>
  <c r="AA152" i="1"/>
  <c r="AB152" i="1" s="1"/>
  <c r="AA150" i="1"/>
  <c r="AB150" i="1" s="1"/>
  <c r="AA149" i="1"/>
  <c r="AB149" i="1" s="1"/>
  <c r="AA148" i="1"/>
  <c r="AB148" i="1" s="1"/>
  <c r="AA147" i="1"/>
  <c r="AB147" i="1" s="1"/>
  <c r="AA146" i="1"/>
  <c r="AB146" i="1" s="1"/>
  <c r="AA145" i="1"/>
  <c r="AB145" i="1" s="1"/>
  <c r="AA144" i="1"/>
  <c r="AB144" i="1" s="1"/>
  <c r="AA143" i="1"/>
  <c r="AB143" i="1" s="1"/>
  <c r="AA142" i="1"/>
  <c r="AB142" i="1" s="1"/>
  <c r="AA141" i="1"/>
  <c r="AB141" i="1" s="1"/>
  <c r="AA139" i="1"/>
  <c r="AB139" i="1" s="1"/>
  <c r="AA138" i="1"/>
  <c r="AB138" i="1" s="1"/>
  <c r="AA137" i="1"/>
  <c r="AB137" i="1" s="1"/>
  <c r="AA136" i="1"/>
  <c r="AB136" i="1" s="1"/>
  <c r="AA134" i="1"/>
  <c r="AB134" i="1" s="1"/>
  <c r="AA133" i="1"/>
  <c r="AB133" i="1" s="1"/>
  <c r="AA132" i="1"/>
  <c r="AB132" i="1" s="1"/>
  <c r="AA131" i="1"/>
  <c r="AB131" i="1" s="1"/>
  <c r="AA130" i="1"/>
  <c r="AB130" i="1" s="1"/>
  <c r="AA129" i="1"/>
  <c r="AB129" i="1" s="1"/>
  <c r="AA128" i="1"/>
  <c r="AB128" i="1" s="1"/>
  <c r="AA127" i="1"/>
  <c r="AB127" i="1" s="1"/>
  <c r="AA125" i="1"/>
  <c r="AB125" i="1" s="1"/>
  <c r="AA124" i="1"/>
  <c r="AB124" i="1" s="1"/>
  <c r="AA123" i="1"/>
  <c r="AB123" i="1" s="1"/>
  <c r="AA122" i="1"/>
  <c r="AB122" i="1" s="1"/>
  <c r="AA121" i="1"/>
  <c r="AB121" i="1" s="1"/>
  <c r="AA120" i="1"/>
  <c r="AB120" i="1" s="1"/>
  <c r="AA119" i="1"/>
  <c r="AB119" i="1" s="1"/>
  <c r="AA118" i="1"/>
  <c r="AB118" i="1" s="1"/>
  <c r="AA117" i="1"/>
  <c r="AB117" i="1" s="1"/>
  <c r="AA116" i="1"/>
  <c r="AB116" i="1" s="1"/>
  <c r="AA115" i="1"/>
  <c r="AB115" i="1" s="1"/>
  <c r="AA114" i="1"/>
  <c r="AB114" i="1" s="1"/>
  <c r="AA113" i="1"/>
  <c r="AB113" i="1" s="1"/>
  <c r="AA112" i="1"/>
  <c r="AB112" i="1" s="1"/>
  <c r="AA111" i="1"/>
  <c r="AB111" i="1" s="1"/>
  <c r="AA110" i="1"/>
  <c r="AB110" i="1" s="1"/>
  <c r="AA109" i="1"/>
  <c r="AB109" i="1" s="1"/>
  <c r="AA107" i="1"/>
  <c r="AB107" i="1" s="1"/>
  <c r="AA106" i="1"/>
  <c r="AB106" i="1" s="1"/>
  <c r="AA103" i="1"/>
  <c r="AB103" i="1" s="1"/>
  <c r="AA102" i="1"/>
  <c r="AB102" i="1" s="1"/>
  <c r="AA101" i="1"/>
  <c r="AB101" i="1" s="1"/>
  <c r="AA100" i="1"/>
  <c r="AB100" i="1" s="1"/>
  <c r="AA99" i="1"/>
  <c r="AB99" i="1" s="1"/>
  <c r="AA98" i="1"/>
  <c r="AB98" i="1" s="1"/>
  <c r="AA97" i="1"/>
  <c r="AB97" i="1" s="1"/>
  <c r="AA94" i="1"/>
  <c r="AB94" i="1" s="1"/>
  <c r="AA93" i="1"/>
  <c r="AB93" i="1" s="1"/>
  <c r="AA92" i="1"/>
  <c r="AB92" i="1" s="1"/>
  <c r="AA91" i="1"/>
  <c r="AB91" i="1" s="1"/>
  <c r="AA90" i="1"/>
  <c r="AB90" i="1" s="1"/>
  <c r="AA89" i="1"/>
  <c r="AB89" i="1" s="1"/>
  <c r="AA88" i="1"/>
  <c r="AB88" i="1" s="1"/>
  <c r="AA87" i="1"/>
  <c r="AB87" i="1" s="1"/>
  <c r="AA86" i="1"/>
  <c r="AB86" i="1" s="1"/>
  <c r="AA85" i="1"/>
  <c r="AB85" i="1" s="1"/>
  <c r="AA84" i="1"/>
  <c r="AB84" i="1" s="1"/>
  <c r="AA83" i="1"/>
  <c r="AB83" i="1" s="1"/>
  <c r="AA82" i="1"/>
  <c r="AB82" i="1" s="1"/>
  <c r="AA81" i="1"/>
  <c r="AB81" i="1" s="1"/>
  <c r="AA80" i="1"/>
  <c r="AB80" i="1" s="1"/>
  <c r="AA79" i="1"/>
  <c r="AB79" i="1" s="1"/>
  <c r="AA78" i="1"/>
  <c r="AB78" i="1" s="1"/>
  <c r="AA77" i="1"/>
  <c r="AB77" i="1" s="1"/>
  <c r="AA76" i="1"/>
  <c r="AB76" i="1" s="1"/>
  <c r="AA75" i="1"/>
  <c r="AB75" i="1" s="1"/>
  <c r="AA74" i="1"/>
  <c r="AB74" i="1" s="1"/>
  <c r="AA73" i="1"/>
  <c r="AB73" i="1" s="1"/>
  <c r="AA72" i="1"/>
  <c r="AB72" i="1" s="1"/>
  <c r="AA71" i="1"/>
  <c r="AB71" i="1" s="1"/>
  <c r="AA68" i="1"/>
  <c r="AB68" i="1" s="1"/>
  <c r="AA67" i="1"/>
  <c r="AB67" i="1" s="1"/>
  <c r="AA66" i="1"/>
  <c r="AB66" i="1" s="1"/>
  <c r="AA65" i="1"/>
  <c r="AB65" i="1" s="1"/>
  <c r="AA64" i="1"/>
  <c r="AB64" i="1" s="1"/>
  <c r="AA63" i="1"/>
  <c r="AB63" i="1" s="1"/>
  <c r="AA62" i="1"/>
  <c r="AB62" i="1" s="1"/>
  <c r="AA61" i="1"/>
  <c r="AB61" i="1" s="1"/>
  <c r="AA60" i="1"/>
  <c r="AB60" i="1" s="1"/>
  <c r="AA59" i="1"/>
  <c r="AB59" i="1" s="1"/>
  <c r="AA51" i="1"/>
  <c r="AB51" i="1" s="1"/>
  <c r="AA52" i="1"/>
  <c r="AB52" i="1" s="1"/>
  <c r="AA53" i="1"/>
  <c r="AB53" i="1" s="1"/>
  <c r="AA54" i="1"/>
  <c r="AB54" i="1" s="1"/>
  <c r="AA55" i="1"/>
  <c r="AB55" i="1" s="1"/>
  <c r="AA56" i="1"/>
  <c r="AB56" i="1" s="1"/>
  <c r="AA50" i="1"/>
  <c r="AB50" i="1" s="1"/>
  <c r="AA49" i="1"/>
  <c r="AB49" i="1" s="1"/>
  <c r="AA48" i="1"/>
  <c r="AB48" i="1" s="1"/>
  <c r="AA47" i="1"/>
  <c r="AB47" i="1" s="1"/>
  <c r="AA46" i="1"/>
  <c r="AB46" i="1" s="1"/>
  <c r="AA45" i="1"/>
  <c r="AB45" i="1" s="1"/>
  <c r="AA44" i="1"/>
  <c r="AB44" i="1" s="1"/>
  <c r="AA43" i="1"/>
  <c r="AB43" i="1" s="1"/>
  <c r="AA42" i="1"/>
  <c r="AB42" i="1" s="1"/>
  <c r="AA41" i="1"/>
  <c r="AB41" i="1" s="1"/>
  <c r="AA40" i="1"/>
  <c r="AB40" i="1" s="1"/>
  <c r="AA39" i="1"/>
  <c r="AB39" i="1" s="1"/>
  <c r="AA38" i="1"/>
  <c r="AB38" i="1" s="1"/>
  <c r="AA34" i="1"/>
  <c r="AB34" i="1" s="1"/>
  <c r="AA33" i="1"/>
  <c r="AB33" i="1" s="1"/>
  <c r="AA32" i="1"/>
  <c r="AB32" i="1" s="1"/>
  <c r="AA31" i="1"/>
  <c r="AB31" i="1" s="1"/>
  <c r="AA30" i="1"/>
  <c r="AB30" i="1" s="1"/>
  <c r="AA29" i="1"/>
  <c r="AB29" i="1" s="1"/>
  <c r="AA28" i="1"/>
  <c r="AB28" i="1" s="1"/>
  <c r="AA27" i="1"/>
  <c r="AB27" i="1" s="1"/>
  <c r="AA26" i="1"/>
  <c r="AB26" i="1" s="1"/>
  <c r="AA25" i="1"/>
  <c r="AB25" i="1" s="1"/>
  <c r="AA24" i="1"/>
  <c r="AB24" i="1" s="1"/>
  <c r="AA23" i="1"/>
  <c r="AB23" i="1" s="1"/>
  <c r="AA22" i="1"/>
  <c r="AB22" i="1" s="1"/>
  <c r="AA8" i="1"/>
  <c r="AB8" i="1" s="1"/>
  <c r="AA9" i="1"/>
  <c r="AB9" i="1" s="1"/>
  <c r="AA10" i="1"/>
  <c r="AB10" i="1" s="1"/>
  <c r="AA11" i="1"/>
  <c r="AB11" i="1" s="1"/>
  <c r="AA12" i="1"/>
  <c r="AB12" i="1" s="1"/>
  <c r="AA13" i="1"/>
  <c r="AB13" i="1" s="1"/>
  <c r="AA14" i="1"/>
  <c r="AB14" i="1" s="1"/>
  <c r="AA15" i="1"/>
  <c r="AB15" i="1" s="1"/>
  <c r="AA16" i="1"/>
  <c r="AB16" i="1" s="1"/>
  <c r="AA17" i="1"/>
  <c r="AB17" i="1" s="1"/>
  <c r="AA18" i="1"/>
  <c r="AB18" i="1" s="1"/>
  <c r="AA19" i="1"/>
  <c r="AB19" i="1" s="1"/>
  <c r="AA7" i="1"/>
  <c r="AB7" i="1" s="1"/>
  <c r="AC53" i="7" l="1"/>
  <c r="AC43" i="7"/>
  <c r="C80" i="12" s="1"/>
  <c r="AC21" i="7"/>
  <c r="C78" i="12" s="1"/>
  <c r="AC173" i="4"/>
  <c r="C66" i="12" s="1"/>
  <c r="AC128" i="4"/>
  <c r="C61" i="12" s="1"/>
  <c r="AC68" i="4"/>
  <c r="C49" i="12" s="1"/>
  <c r="AC5" i="7"/>
  <c r="AC72" i="7"/>
  <c r="C81" i="12" s="1"/>
  <c r="AC81" i="8"/>
  <c r="C90" i="12" s="1"/>
  <c r="AC73" i="9"/>
  <c r="C96" i="12" s="1"/>
  <c r="AC123" i="4"/>
  <c r="C58" i="12" s="1"/>
  <c r="AC94" i="4"/>
  <c r="C54" i="12" s="1"/>
  <c r="AC74" i="4"/>
  <c r="C50" i="12" s="1"/>
  <c r="AC43" i="4"/>
  <c r="C43" i="12" s="1"/>
  <c r="AC86" i="7"/>
  <c r="AC18" i="9"/>
  <c r="C94" i="12" s="1"/>
  <c r="AC50" i="9"/>
  <c r="C95" i="12" s="1"/>
  <c r="AC104" i="4"/>
  <c r="C55" i="12" s="1"/>
  <c r="AC33" i="5"/>
  <c r="C71" i="12" s="1"/>
  <c r="AC15" i="8"/>
  <c r="C86" i="12" s="1"/>
  <c r="AC51" i="4"/>
  <c r="C44" i="12" s="1"/>
  <c r="AC62" i="5"/>
  <c r="C72" i="12" s="1"/>
  <c r="AC23" i="4"/>
  <c r="C42" i="12" s="1"/>
  <c r="AC113" i="4"/>
  <c r="C56" i="12" s="1"/>
  <c r="AC65" i="4"/>
  <c r="C48" i="12" s="1"/>
  <c r="AC5" i="8"/>
  <c r="C85" i="12" s="1"/>
  <c r="AC150" i="4"/>
  <c r="C65" i="12" s="1"/>
  <c r="AC140" i="4"/>
  <c r="C62" i="12" s="1"/>
  <c r="AC116" i="4"/>
  <c r="C57" i="12" s="1"/>
  <c r="AC87" i="4"/>
  <c r="C53" i="12" s="1"/>
  <c r="AC59" i="4"/>
  <c r="C45" i="12" s="1"/>
  <c r="AC73" i="5"/>
  <c r="C73" i="12" s="1"/>
  <c r="AC61" i="8"/>
  <c r="C88" i="12" s="1"/>
  <c r="AC6" i="5"/>
  <c r="C69" i="12" s="1"/>
  <c r="AC91" i="7"/>
  <c r="C82" i="12" s="1"/>
  <c r="AC53" i="8"/>
  <c r="C87" i="12" s="1"/>
  <c r="AC9" i="4"/>
  <c r="AC52" i="3"/>
  <c r="C35" i="12" s="1"/>
  <c r="AC40" i="3"/>
  <c r="C34" i="12" s="1"/>
  <c r="AC55" i="3"/>
  <c r="C36" i="12" s="1"/>
  <c r="AC27" i="3"/>
  <c r="C33" i="12" s="1"/>
  <c r="A5" i="12"/>
  <c r="AC5" i="3"/>
  <c r="AC27" i="2"/>
  <c r="C22" i="12" s="1"/>
  <c r="AC106" i="1"/>
  <c r="C11" i="12" s="1"/>
  <c r="AC95" i="2"/>
  <c r="C25" i="12" s="1"/>
  <c r="AC73" i="2"/>
  <c r="C24" i="12" s="1"/>
  <c r="AC43" i="2"/>
  <c r="C23" i="12" s="1"/>
  <c r="AC5" i="2"/>
  <c r="C21" i="12" s="1"/>
  <c r="AC6" i="6"/>
  <c r="AC97" i="1"/>
  <c r="C10" i="12" s="1"/>
  <c r="AC136" i="1"/>
  <c r="C14" i="12" s="1"/>
  <c r="AC38" i="1"/>
  <c r="C7" i="12" s="1"/>
  <c r="AC71" i="1"/>
  <c r="C9" i="12" s="1"/>
  <c r="AC152" i="1"/>
  <c r="C15" i="12" s="1"/>
  <c r="AC59" i="1"/>
  <c r="C8" i="12" s="1"/>
  <c r="AC127" i="1"/>
  <c r="C13" i="12" s="1"/>
  <c r="AC169" i="1"/>
  <c r="C16" i="12" s="1"/>
  <c r="AC7" i="1"/>
  <c r="C5" i="12" s="1"/>
  <c r="AC109" i="1"/>
  <c r="C12" i="12" s="1"/>
  <c r="AC253" i="1"/>
  <c r="C18" i="12" s="1"/>
  <c r="AC22" i="1"/>
  <c r="C6" i="12" s="1"/>
  <c r="AC214" i="1"/>
  <c r="C17" i="12" s="1"/>
  <c r="D97" i="12" l="1"/>
  <c r="AD5" i="7"/>
  <c r="C79" i="12"/>
  <c r="C77" i="12"/>
  <c r="D83" i="12" s="1"/>
  <c r="D30" i="12"/>
  <c r="D59" i="12"/>
  <c r="D92" i="12"/>
  <c r="D75" i="12"/>
  <c r="D63" i="12"/>
  <c r="D67" i="12"/>
  <c r="D51" i="12"/>
  <c r="AD9" i="4"/>
  <c r="C41" i="12"/>
  <c r="D46" i="12" s="1"/>
  <c r="AD5" i="3"/>
  <c r="C32" i="12"/>
  <c r="D37" i="12" s="1"/>
  <c r="D19" i="12"/>
  <c r="AD6" i="6"/>
  <c r="C2" i="12"/>
  <c r="D3" i="12" s="1"/>
  <c r="AD5" i="2"/>
  <c r="AD7" i="1"/>
  <c r="E99"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Ramirez-Miller, Thelma</author>
  </authors>
  <commentList>
    <comment ref="C3" authorId="0" shapeId="0" xr:uid="{49C16653-C4D7-4085-A155-64259E40EBB4}">
      <text>
        <r>
          <rPr>
            <b/>
            <sz val="11"/>
            <color rgb="FF000000"/>
            <rFont val="Aptos Narrow"/>
            <family val="2"/>
          </rPr>
          <t>Must Have (MH)</t>
        </r>
        <r>
          <rPr>
            <sz val="11"/>
            <color rgb="FF000000"/>
            <rFont val="Aptos Narrow"/>
            <family val="2"/>
          </rPr>
          <t xml:space="preserve"> - Non-negotiable product needs that are mandatory for the team.
</t>
        </r>
        <r>
          <rPr>
            <b/>
            <sz val="11"/>
            <color rgb="FF000000"/>
            <rFont val="Aptos Narrow"/>
            <family val="2"/>
          </rPr>
          <t>Should Have (SH)</t>
        </r>
        <r>
          <rPr>
            <sz val="11"/>
            <color rgb="FF000000"/>
            <rFont val="Aptos Narrow"/>
            <family val="2"/>
          </rPr>
          <t xml:space="preserve"> - Important initiatives that are not vital, but add significant value.
</t>
        </r>
        <r>
          <rPr>
            <b/>
            <sz val="11"/>
            <color rgb="FF000000"/>
            <rFont val="Aptos Narrow"/>
            <family val="2"/>
          </rPr>
          <t>Could Have (CH)</t>
        </r>
        <r>
          <rPr>
            <sz val="11"/>
            <color rgb="FF000000"/>
            <rFont val="Aptos Narrow"/>
            <family val="2"/>
          </rPr>
          <t xml:space="preserve"> - Nice to have initiatives that will have a small impact if left out.
</t>
        </r>
        <r>
          <rPr>
            <b/>
            <sz val="11"/>
            <color rgb="FF000000"/>
            <rFont val="Aptos Narrow"/>
            <family val="2"/>
          </rPr>
          <t xml:space="preserve">Will Not Have (WH) </t>
        </r>
        <r>
          <rPr>
            <sz val="11"/>
            <color rgb="FF000000"/>
            <rFont val="Aptos Narrow"/>
            <family val="2"/>
          </rPr>
          <t xml:space="preserve">- Initiatives that are not priority for this specific time frame.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Ramirez-Miller, Thelma</author>
  </authors>
  <commentList>
    <comment ref="C3" authorId="0" shapeId="0" xr:uid="{986F665B-54BE-4948-9944-86C1B988D723}">
      <text>
        <r>
          <rPr>
            <b/>
            <sz val="11"/>
            <color theme="1"/>
            <rFont val="Aptos Narrow"/>
            <family val="2"/>
            <scheme val="minor"/>
          </rPr>
          <t>Must Have (MH)</t>
        </r>
        <r>
          <rPr>
            <sz val="11"/>
            <color theme="1"/>
            <rFont val="Aptos Narrow"/>
            <family val="2"/>
            <scheme val="minor"/>
          </rPr>
          <t xml:space="preserve"> - Non-negotiable product needs that are mandatory for the team.
</t>
        </r>
        <r>
          <rPr>
            <b/>
            <sz val="11"/>
            <color theme="1"/>
            <rFont val="Aptos Narrow"/>
            <family val="2"/>
            <scheme val="minor"/>
          </rPr>
          <t>Should Have (SH)</t>
        </r>
        <r>
          <rPr>
            <sz val="11"/>
            <color theme="1"/>
            <rFont val="Aptos Narrow"/>
            <family val="2"/>
            <scheme val="minor"/>
          </rPr>
          <t xml:space="preserve"> - Important initiatives that are not vital, but add significant value.
</t>
        </r>
        <r>
          <rPr>
            <b/>
            <sz val="11"/>
            <color theme="1"/>
            <rFont val="Aptos Narrow"/>
            <family val="2"/>
            <scheme val="minor"/>
          </rPr>
          <t>Could Have (CH)</t>
        </r>
        <r>
          <rPr>
            <sz val="11"/>
            <color theme="1"/>
            <rFont val="Aptos Narrow"/>
            <family val="2"/>
            <scheme val="minor"/>
          </rPr>
          <t xml:space="preserve"> - Nice to have initiatives that will have a small impact if left out.
</t>
        </r>
        <r>
          <rPr>
            <b/>
            <sz val="11"/>
            <color theme="1"/>
            <rFont val="Aptos Narrow"/>
            <family val="2"/>
            <scheme val="minor"/>
          </rPr>
          <t xml:space="preserve">Will Not Have (WH) </t>
        </r>
        <r>
          <rPr>
            <sz val="11"/>
            <color theme="1"/>
            <rFont val="Aptos Narrow"/>
            <family val="2"/>
            <scheme val="minor"/>
          </rPr>
          <t xml:space="preserve">- Initiatives that are not priority for this specific time frame.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Ramirez-Miller, Thelma</author>
  </authors>
  <commentList>
    <comment ref="C3" authorId="0" shapeId="0" xr:uid="{05EB000F-8821-48D8-B573-C80DC9B5BA1B}">
      <text>
        <r>
          <rPr>
            <b/>
            <sz val="9"/>
            <color indexed="81"/>
            <rFont val="Tahoma"/>
            <family val="2"/>
          </rPr>
          <t xml:space="preserve">Must Have (MH) </t>
        </r>
        <r>
          <rPr>
            <sz val="9"/>
            <color indexed="81"/>
            <rFont val="Tahoma"/>
            <family val="2"/>
          </rPr>
          <t xml:space="preserve">- Non-negotiable product needs that are mandatory for the team.
</t>
        </r>
        <r>
          <rPr>
            <b/>
            <sz val="9"/>
            <color indexed="81"/>
            <rFont val="Tahoma"/>
            <family val="2"/>
          </rPr>
          <t>Should Have (SH)</t>
        </r>
        <r>
          <rPr>
            <sz val="9"/>
            <color indexed="81"/>
            <rFont val="Tahoma"/>
            <family val="2"/>
          </rPr>
          <t xml:space="preserve"> - Important initiatives that are not vital, but add significant value.
</t>
        </r>
        <r>
          <rPr>
            <b/>
            <sz val="9"/>
            <color indexed="81"/>
            <rFont val="Tahoma"/>
            <family val="2"/>
          </rPr>
          <t>Could Have (CH)</t>
        </r>
        <r>
          <rPr>
            <sz val="9"/>
            <color indexed="81"/>
            <rFont val="Tahoma"/>
            <family val="2"/>
          </rPr>
          <t xml:space="preserve"> - Nice to have initiatives that will have a small impact if left out.
</t>
        </r>
        <r>
          <rPr>
            <b/>
            <sz val="9"/>
            <color indexed="81"/>
            <rFont val="Tahoma"/>
            <family val="2"/>
          </rPr>
          <t>Will Not Have (WH)</t>
        </r>
        <r>
          <rPr>
            <sz val="9"/>
            <color indexed="81"/>
            <rFont val="Tahoma"/>
            <family val="2"/>
          </rPr>
          <t xml:space="preserve"> - Initiatives that are not priority for this specific time frame.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Ramirez-Miller, Thelma</author>
  </authors>
  <commentList>
    <comment ref="C3" authorId="0" shapeId="0" xr:uid="{9ABD4CE5-7516-4C97-8AA8-7E6C0C31BB09}">
      <text>
        <r>
          <rPr>
            <b/>
            <sz val="9"/>
            <color indexed="81"/>
            <rFont val="Tahoma"/>
            <family val="2"/>
          </rPr>
          <t xml:space="preserve">Must Have (MH) - </t>
        </r>
        <r>
          <rPr>
            <sz val="9"/>
            <color indexed="81"/>
            <rFont val="Tahoma"/>
            <family val="2"/>
          </rPr>
          <t>Non-negotiable product needs that are mandatory for the team.</t>
        </r>
        <r>
          <rPr>
            <b/>
            <sz val="9"/>
            <color indexed="81"/>
            <rFont val="Tahoma"/>
            <family val="2"/>
          </rPr>
          <t xml:space="preserve">
Should Have (SH) - </t>
        </r>
        <r>
          <rPr>
            <sz val="9"/>
            <color indexed="81"/>
            <rFont val="Tahoma"/>
            <family val="2"/>
          </rPr>
          <t>Important initiatives that are not vital, but add significant value.</t>
        </r>
        <r>
          <rPr>
            <b/>
            <sz val="9"/>
            <color indexed="81"/>
            <rFont val="Tahoma"/>
            <family val="2"/>
          </rPr>
          <t xml:space="preserve">
Could Have (CH) - </t>
        </r>
        <r>
          <rPr>
            <sz val="9"/>
            <color indexed="81"/>
            <rFont val="Tahoma"/>
            <family val="2"/>
          </rPr>
          <t>Nice to have initiatives that will have a small impact if left out.</t>
        </r>
        <r>
          <rPr>
            <b/>
            <sz val="9"/>
            <color indexed="81"/>
            <rFont val="Tahoma"/>
            <family val="2"/>
          </rPr>
          <t xml:space="preserve">
Will Not Have (WH) -</t>
        </r>
        <r>
          <rPr>
            <sz val="9"/>
            <color indexed="81"/>
            <rFont val="Tahoma"/>
            <family val="2"/>
          </rPr>
          <t xml:space="preserve"> Initiatives that are not priority for this specific time frame.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Ramirez-Miller, Thelma</author>
  </authors>
  <commentList>
    <comment ref="C3" authorId="0" shapeId="0" xr:uid="{34DFB139-8CB9-4EAB-BBD2-72D8617FE962}">
      <text>
        <r>
          <rPr>
            <b/>
            <sz val="9"/>
            <color indexed="81"/>
            <rFont val="Tahoma"/>
            <family val="2"/>
          </rPr>
          <t xml:space="preserve">Must Have (MH) - </t>
        </r>
        <r>
          <rPr>
            <sz val="9"/>
            <color indexed="81"/>
            <rFont val="Tahoma"/>
            <family val="2"/>
          </rPr>
          <t>Non-negotiable product needs that are mandatory for the team.</t>
        </r>
        <r>
          <rPr>
            <b/>
            <sz val="9"/>
            <color indexed="81"/>
            <rFont val="Tahoma"/>
            <family val="2"/>
          </rPr>
          <t xml:space="preserve">
Should Have (SH) - </t>
        </r>
        <r>
          <rPr>
            <sz val="9"/>
            <color indexed="81"/>
            <rFont val="Tahoma"/>
            <family val="2"/>
          </rPr>
          <t>Important initiatives that are not vital, but add significant value.</t>
        </r>
        <r>
          <rPr>
            <b/>
            <sz val="9"/>
            <color indexed="81"/>
            <rFont val="Tahoma"/>
            <family val="2"/>
          </rPr>
          <t xml:space="preserve">
Could Have (CH) - </t>
        </r>
        <r>
          <rPr>
            <sz val="9"/>
            <color indexed="81"/>
            <rFont val="Tahoma"/>
            <family val="2"/>
          </rPr>
          <t>Nice to have initiatives that will have a small impact if left out.</t>
        </r>
        <r>
          <rPr>
            <b/>
            <sz val="9"/>
            <color indexed="81"/>
            <rFont val="Tahoma"/>
            <family val="2"/>
          </rPr>
          <t xml:space="preserve">
Will Not Have (WH) -</t>
        </r>
        <r>
          <rPr>
            <sz val="9"/>
            <color indexed="81"/>
            <rFont val="Tahoma"/>
            <family val="2"/>
          </rPr>
          <t xml:space="preserve"> Initiatives that are not priority for this specific time frame.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Ramirez-Miller, Thelma</author>
  </authors>
  <commentList>
    <comment ref="C3" authorId="0" shapeId="0" xr:uid="{0FB9BADF-6B8E-4B35-8F67-57F9C104C582}">
      <text>
        <r>
          <rPr>
            <b/>
            <sz val="11"/>
            <color theme="1"/>
            <rFont val="Aptos Narrow"/>
            <family val="2"/>
            <scheme val="minor"/>
          </rPr>
          <t>Must Have (MH)</t>
        </r>
        <r>
          <rPr>
            <sz val="11"/>
            <color theme="1"/>
            <rFont val="Aptos Narrow"/>
            <family val="2"/>
            <scheme val="minor"/>
          </rPr>
          <t xml:space="preserve"> - Non-negotiable product needs that are mandatory for the team.
</t>
        </r>
        <r>
          <rPr>
            <b/>
            <sz val="11"/>
            <color theme="1"/>
            <rFont val="Aptos Narrow"/>
            <family val="2"/>
            <scheme val="minor"/>
          </rPr>
          <t>Should Have (SH)</t>
        </r>
        <r>
          <rPr>
            <sz val="11"/>
            <color theme="1"/>
            <rFont val="Aptos Narrow"/>
            <family val="2"/>
            <scheme val="minor"/>
          </rPr>
          <t xml:space="preserve"> - Important initiatives that are not vital, but add significant value.
</t>
        </r>
        <r>
          <rPr>
            <b/>
            <sz val="11"/>
            <color theme="1"/>
            <rFont val="Aptos Narrow"/>
            <family val="2"/>
            <scheme val="minor"/>
          </rPr>
          <t>Could Have (CH)</t>
        </r>
        <r>
          <rPr>
            <sz val="11"/>
            <color theme="1"/>
            <rFont val="Aptos Narrow"/>
            <family val="2"/>
            <scheme val="minor"/>
          </rPr>
          <t xml:space="preserve"> - Nice to have initiatives that will have a small impact if left out.
</t>
        </r>
        <r>
          <rPr>
            <b/>
            <sz val="11"/>
            <color theme="1"/>
            <rFont val="Aptos Narrow"/>
            <family val="2"/>
            <scheme val="minor"/>
          </rPr>
          <t xml:space="preserve">Will Not Have (WH) </t>
        </r>
        <r>
          <rPr>
            <sz val="11"/>
            <color theme="1"/>
            <rFont val="Aptos Narrow"/>
            <family val="2"/>
            <scheme val="minor"/>
          </rPr>
          <t xml:space="preserve">- Initiatives that are not priority for this specific time frame.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Ramirez-Miller, Thelma</author>
  </authors>
  <commentList>
    <comment ref="C3" authorId="0" shapeId="0" xr:uid="{6220FB76-3D3B-4BF4-A7F4-66B7F8957185}">
      <text>
        <r>
          <rPr>
            <b/>
            <sz val="11"/>
            <color rgb="FF000000"/>
            <rFont val="Aptos Narrow"/>
            <family val="2"/>
          </rPr>
          <t>Must Have (MH)</t>
        </r>
        <r>
          <rPr>
            <sz val="11"/>
            <color rgb="FF000000"/>
            <rFont val="Aptos Narrow"/>
            <family val="2"/>
          </rPr>
          <t xml:space="preserve"> - Non-negotiable product needs that are mandatory for the team.
</t>
        </r>
        <r>
          <rPr>
            <b/>
            <sz val="11"/>
            <color rgb="FF000000"/>
            <rFont val="Aptos Narrow"/>
            <family val="2"/>
          </rPr>
          <t>Should Have (SH)</t>
        </r>
        <r>
          <rPr>
            <sz val="11"/>
            <color rgb="FF000000"/>
            <rFont val="Aptos Narrow"/>
            <family val="2"/>
          </rPr>
          <t xml:space="preserve"> - Important initiatives that are not vital, but add significant value.
</t>
        </r>
        <r>
          <rPr>
            <b/>
            <sz val="11"/>
            <color rgb="FF000000"/>
            <rFont val="Aptos Narrow"/>
            <family val="2"/>
          </rPr>
          <t>Could Have (CH)</t>
        </r>
        <r>
          <rPr>
            <sz val="11"/>
            <color rgb="FF000000"/>
            <rFont val="Aptos Narrow"/>
            <family val="2"/>
          </rPr>
          <t xml:space="preserve"> - Nice to have initiatives that will have a small impact if left out.
</t>
        </r>
        <r>
          <rPr>
            <b/>
            <sz val="11"/>
            <color rgb="FF000000"/>
            <rFont val="Aptos Narrow"/>
            <family val="2"/>
          </rPr>
          <t xml:space="preserve">Will Not Have (WH) </t>
        </r>
        <r>
          <rPr>
            <sz val="11"/>
            <color rgb="FF000000"/>
            <rFont val="Aptos Narrow"/>
            <family val="2"/>
          </rPr>
          <t xml:space="preserve">- Initiatives that are not priority for this specific time frame.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Ramirez-Miller, Thelma</author>
  </authors>
  <commentList>
    <comment ref="C3" authorId="0" shapeId="0" xr:uid="{6A17BC7A-7327-47EB-BCA4-A4EF517799C3}">
      <text>
        <r>
          <rPr>
            <b/>
            <sz val="11"/>
            <color theme="1"/>
            <rFont val="Aptos Narrow"/>
            <family val="2"/>
            <scheme val="minor"/>
          </rPr>
          <t>Must Have (MH)</t>
        </r>
        <r>
          <rPr>
            <sz val="11"/>
            <color theme="1"/>
            <rFont val="Aptos Narrow"/>
            <family val="2"/>
            <scheme val="minor"/>
          </rPr>
          <t xml:space="preserve"> - Non-negotiable product needs that are mandatory for the team.
</t>
        </r>
        <r>
          <rPr>
            <b/>
            <sz val="11"/>
            <color theme="1"/>
            <rFont val="Aptos Narrow"/>
            <family val="2"/>
            <scheme val="minor"/>
          </rPr>
          <t>Should Have (SH)</t>
        </r>
        <r>
          <rPr>
            <sz val="11"/>
            <color theme="1"/>
            <rFont val="Aptos Narrow"/>
            <family val="2"/>
            <scheme val="minor"/>
          </rPr>
          <t xml:space="preserve"> - Important initiatives that are not vital, but add significant value.
</t>
        </r>
        <r>
          <rPr>
            <b/>
            <sz val="11"/>
            <color theme="1"/>
            <rFont val="Aptos Narrow"/>
            <family val="2"/>
            <scheme val="minor"/>
          </rPr>
          <t>Could Have (CH)</t>
        </r>
        <r>
          <rPr>
            <sz val="11"/>
            <color theme="1"/>
            <rFont val="Aptos Narrow"/>
            <family val="2"/>
            <scheme val="minor"/>
          </rPr>
          <t xml:space="preserve"> - Nice to have initiatives that will have a small impact if left out.
</t>
        </r>
        <r>
          <rPr>
            <b/>
            <sz val="11"/>
            <color theme="1"/>
            <rFont val="Aptos Narrow"/>
            <family val="2"/>
            <scheme val="minor"/>
          </rPr>
          <t xml:space="preserve">Will Not Have (WH) </t>
        </r>
        <r>
          <rPr>
            <sz val="11"/>
            <color theme="1"/>
            <rFont val="Aptos Narrow"/>
            <family val="2"/>
            <scheme val="minor"/>
          </rPr>
          <t xml:space="preserve">- Initiatives that are not priority for this specific time frame.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Ramirez-Miller, Thelma</author>
  </authors>
  <commentList>
    <comment ref="C3" authorId="0" shapeId="0" xr:uid="{CD0B79ED-5E23-4B5F-B970-1B147838512C}">
      <text>
        <r>
          <rPr>
            <b/>
            <sz val="11"/>
            <color theme="1"/>
            <rFont val="Aptos Narrow"/>
            <family val="2"/>
            <scheme val="minor"/>
          </rPr>
          <t>Must Have (MH)</t>
        </r>
        <r>
          <rPr>
            <sz val="11"/>
            <color theme="1"/>
            <rFont val="Aptos Narrow"/>
            <family val="2"/>
            <scheme val="minor"/>
          </rPr>
          <t xml:space="preserve"> - Non-negotiable product needs that are mandatory for the team.
</t>
        </r>
        <r>
          <rPr>
            <b/>
            <sz val="11"/>
            <color theme="1"/>
            <rFont val="Aptos Narrow"/>
            <family val="2"/>
            <scheme val="minor"/>
          </rPr>
          <t>Should Have (SH)</t>
        </r>
        <r>
          <rPr>
            <sz val="11"/>
            <color theme="1"/>
            <rFont val="Aptos Narrow"/>
            <family val="2"/>
            <scheme val="minor"/>
          </rPr>
          <t xml:space="preserve"> - Important initiatives that are not vital, but add significant value.
</t>
        </r>
        <r>
          <rPr>
            <b/>
            <sz val="11"/>
            <color theme="1"/>
            <rFont val="Aptos Narrow"/>
            <family val="2"/>
            <scheme val="minor"/>
          </rPr>
          <t>Could Have (CH)</t>
        </r>
        <r>
          <rPr>
            <sz val="11"/>
            <color theme="1"/>
            <rFont val="Aptos Narrow"/>
            <family val="2"/>
            <scheme val="minor"/>
          </rPr>
          <t xml:space="preserve"> - Nice to have initiatives that will have a small impact if left out.
</t>
        </r>
        <r>
          <rPr>
            <b/>
            <sz val="11"/>
            <color theme="1"/>
            <rFont val="Aptos Narrow"/>
            <family val="2"/>
            <scheme val="minor"/>
          </rPr>
          <t xml:space="preserve">Will Not Have (WH) </t>
        </r>
        <r>
          <rPr>
            <sz val="11"/>
            <color theme="1"/>
            <rFont val="Aptos Narrow"/>
            <family val="2"/>
            <scheme val="minor"/>
          </rPr>
          <t xml:space="preserve">- Initiatives that are not priority for this specific time frame.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<sst xmlns="http://schemas.openxmlformats.org/spreadsheetml/2006/main" count="2460" uniqueCount="1118">
  <si>
    <t>STUDENT INFORMATION SYSTEM - General Requirements</t>
  </si>
  <si>
    <r>
      <t xml:space="preserve">Does the proposed solution meet the requirement?
</t>
    </r>
    <r>
      <rPr>
        <b/>
        <i/>
        <sz val="9"/>
        <rFont val="Aptos Narrow"/>
        <family val="2"/>
        <scheme val="minor"/>
      </rPr>
      <t>Place an x in the appropriate column</t>
    </r>
  </si>
  <si>
    <r>
      <t>Future Release Date</t>
    </r>
    <r>
      <rPr>
        <sz val="9"/>
        <rFont val="Aptos Narrow"/>
        <family val="2"/>
        <scheme val="minor"/>
      </rPr>
      <t xml:space="preserve"> 
Provide anticipated release date</t>
    </r>
  </si>
  <si>
    <r>
      <t xml:space="preserve">Name of Third-Party Software 
</t>
    </r>
    <r>
      <rPr>
        <sz val="9"/>
        <rFont val="Aptos Narrow"/>
        <family val="2"/>
        <scheme val="minor"/>
      </rPr>
      <t>If requirement is met via third-party 
solution, provide name.
Include description of how integration will be achieved in the Comments field.</t>
    </r>
  </si>
  <si>
    <t>Comments</t>
  </si>
  <si>
    <t>Q#</t>
  </si>
  <si>
    <t>Detailed Requirement</t>
  </si>
  <si>
    <t>BCM 
MoSCoW 
Rating</t>
  </si>
  <si>
    <t>Meets Requirement</t>
  </si>
  <si>
    <t>Partially Meets Requirement</t>
  </si>
  <si>
    <t>Meets with Future Release</t>
  </si>
  <si>
    <t>Meets with Proposed Add-On or Third Party</t>
  </si>
  <si>
    <t>Requires Custom Build</t>
  </si>
  <si>
    <t>Not Available/ Proposed</t>
  </si>
  <si>
    <t>1.1 General Functional Requirements</t>
  </si>
  <si>
    <t>The requirements below relate to general functional requirements for the proposed solution that affect all areas of an integrated solution.</t>
  </si>
  <si>
    <t>Score</t>
  </si>
  <si>
    <t>Weighted Score</t>
  </si>
  <si>
    <t>Section Total</t>
  </si>
  <si>
    <t>Tab Total</t>
  </si>
  <si>
    <t>The ability for workflow to assist in routing changes to institutional staff to verify key information before it updates? Explain.</t>
  </si>
  <si>
    <t>MH</t>
  </si>
  <si>
    <t>The ability to validate data upon entry?  Explain the validation process for data being entered via import, integration, and through data entry.</t>
  </si>
  <si>
    <t>The ability to auto-correct data?  Explain the capabilities provided (e.g. address, city, name).</t>
  </si>
  <si>
    <t>The ability to manage addresses by:</t>
  </si>
  <si>
    <t>a.</t>
  </si>
  <si>
    <t>Conforming data to postal standards?</t>
  </si>
  <si>
    <t>b.</t>
  </si>
  <si>
    <t>Integrating with an a third-party solution for validation solution? Explain, including the type of integration required.</t>
  </si>
  <si>
    <t>SH</t>
  </si>
  <si>
    <t>c.</t>
  </si>
  <si>
    <t xml:space="preserve">Integrating with the USPS Move Update program? </t>
  </si>
  <si>
    <t>d.</t>
  </si>
  <si>
    <t>Applying start and end dates to accommodate seasonal/temporary addresses (e.g.  residence halls)? Explain how address date ranges are applied.</t>
  </si>
  <si>
    <t>e.</t>
  </si>
  <si>
    <t>Using the preferred mailing address for communications, based on start and stop dates?</t>
  </si>
  <si>
    <t>The ability for students, faculty, employees, non-employees, former students, contractors, vendors and other constituents to manage and update as needed, their general biographic information, including:</t>
  </si>
  <si>
    <t xml:space="preserve">Preferred name and pronoun? </t>
  </si>
  <si>
    <t xml:space="preserve">Home address, mailing addresses, contact information, and emergency contact information? </t>
  </si>
  <si>
    <t xml:space="preserve">Multiple phone numbers? </t>
  </si>
  <si>
    <t xml:space="preserve">Multiple email addresses? </t>
  </si>
  <si>
    <t xml:space="preserve">Dependent and beneficiary information? </t>
  </si>
  <si>
    <t>f.</t>
  </si>
  <si>
    <t xml:space="preserve">Race (multiple) and ethnicity, veteran’s status, voluntary self-disclosure of disability in compliance with federal/state regulations? </t>
  </si>
  <si>
    <t>g.</t>
  </si>
  <si>
    <t xml:space="preserve">Gender, including non-binary designations/pronouns? </t>
  </si>
  <si>
    <t>h.</t>
  </si>
  <si>
    <t xml:space="preserve">Marital status and domestic partnership information? </t>
  </si>
  <si>
    <t>i.</t>
  </si>
  <si>
    <t>Preferred language?</t>
  </si>
  <si>
    <t>CH</t>
  </si>
  <si>
    <t>j.</t>
  </si>
  <si>
    <t xml:space="preserve">Reporting life events and submitting required documents? </t>
  </si>
  <si>
    <t>k.</t>
  </si>
  <si>
    <t xml:space="preserve">Educational and work experience records? </t>
  </si>
  <si>
    <t>l.</t>
  </si>
  <si>
    <t>Current employer?</t>
  </si>
  <si>
    <t>m.</t>
  </si>
  <si>
    <t xml:space="preserve">License and certification information? </t>
  </si>
  <si>
    <t>The ability for administrative staff to update and maintain general biographic information about others, including:</t>
  </si>
  <si>
    <t xml:space="preserve">Legal name? </t>
  </si>
  <si>
    <t xml:space="preserve">Multiple phone numbers and email addresses? </t>
  </si>
  <si>
    <t xml:space="preserve">Race and ethnicity, veteran’s status? </t>
  </si>
  <si>
    <t xml:space="preserve">Gender, including non-binary designations? </t>
  </si>
  <si>
    <t xml:space="preserve">The ability to support multiple types of biographic fields including phone, address, email, etc.? </t>
  </si>
  <si>
    <t xml:space="preserve">The ability to support international names?  </t>
  </si>
  <si>
    <t>The ability to support international addresses and phone numbers?</t>
  </si>
  <si>
    <t>The ability to effective date future changes?</t>
  </si>
  <si>
    <t>The ability to maintain the official residency for a person as changes occur over time?</t>
  </si>
  <si>
    <t xml:space="preserve">The ability to timestamp changes to retain historical information and aid in data retention?  </t>
  </si>
  <si>
    <t>The ability to write to an uneditable audit log and review historical changes including when, by who, prior value, current value?</t>
  </si>
  <si>
    <t>The ability to support a change with an effective date in the future (e.g. address change)? Explain, and include a list of information that can be future dated.</t>
  </si>
  <si>
    <t>The ability for students, faculty, and employees to manage their personal hierarchy of communication methods, such as email, voice mail, text, mobile app notification, etc.?</t>
  </si>
  <si>
    <t>The ability to store preferred pronouns to use in addressing or referring to an individual? Explain, including how and where this information is made accessible.</t>
  </si>
  <si>
    <t>The ability to store preferred gender to use in addressing or referring to an individual? Explain, including how and where this information is made accessible.</t>
  </si>
  <si>
    <t>The ability to store preferred name to use in addressing or referring to an individual? Explain, including how and where this information is made accessible.</t>
  </si>
  <si>
    <t xml:space="preserve">The ability to secure restricted and highly restricted data?  Includes encryption of data?  </t>
  </si>
  <si>
    <t>The ability to mask highly restrictive data for end-user display?</t>
  </si>
  <si>
    <t>The ability to capture and view multiple statuses for a person (e.g. - student, student worker and dependent of an employee)?</t>
  </si>
  <si>
    <t>The ability to use global access controls to secure restricted and highly restricted data above and beyond other data security definitions?</t>
  </si>
  <si>
    <t>The ability to import external data and perform robust duplicate checking across the modules to prevent multiple records for the same individual?</t>
  </si>
  <si>
    <t>The ability for automated monitoring and alerting for duplicate records for the same individual?</t>
  </si>
  <si>
    <t>The ability to identify duplicate records?</t>
  </si>
  <si>
    <t>The ability to resolve duplicate records (e.g. merge and purge)?</t>
  </si>
  <si>
    <t>The ability to handle unmerging records that were incorrectly combined?</t>
  </si>
  <si>
    <t>The ability to record and maintain a variety of pertinent information on international students to meet the reporting requirements of the U.S. Immigration and Naturalization Service?</t>
  </si>
  <si>
    <t>The ability to track and manage a student with both credit and noncredit courses?</t>
  </si>
  <si>
    <t>The ability to record prior institution history?</t>
  </si>
  <si>
    <t>The ability for a student to have multiple colleges/majors and dual-degree programs?</t>
  </si>
  <si>
    <t>The ability for a student to have multiple student types?</t>
  </si>
  <si>
    <t>The ability to retrieve data by identification numbers, i.e. Student ID or SSN?</t>
  </si>
  <si>
    <t xml:space="preserve">The platform complies with all applicable accessibility regulations, laws, and standards? </t>
  </si>
  <si>
    <t>Ability to utilize different document types from external sources...PDF, JPEG, PNG, CSV, etc.</t>
  </si>
  <si>
    <t>The ability for Institutional / Business rules-based processing?</t>
  </si>
  <si>
    <t>The ability for event-driven and/or effective data driven workflows?</t>
  </si>
  <si>
    <t>The ability to provide document imaging and storage, or integration capabilities? Explain in detail.</t>
  </si>
  <si>
    <t>The ability to add notes to each student account.</t>
  </si>
  <si>
    <t>The ability to restrict access to certain notes on student accounts based on note type, role based permissions or other factors?</t>
  </si>
  <si>
    <t>The ability to enable updating bank information for students only, and not vendors or employees?</t>
  </si>
  <si>
    <t>STUDENT INFORMATION SYSTEM - Records and Registration Requirements</t>
  </si>
  <si>
    <t>1  Academic Records, Registration and Degree Audit</t>
  </si>
  <si>
    <t>1.1 Academic Records, Registration and Degree Audit</t>
  </si>
  <si>
    <t>BCM is looking for a tool that will provide an enhanced experience for both traditional curriculum students, and for continuing education students, and one that will seamlessly integrate all students into a single SIS.  As answers to the following scenarios are prepared, be sure to address both credit and non-credit students.</t>
  </si>
  <si>
    <r>
      <t xml:space="preserve">The ability of administrative staff to see the same information as students </t>
    </r>
    <r>
      <rPr>
        <i/>
        <sz val="11"/>
        <color rgb="FF000000"/>
        <rFont val="Aptos Narrow"/>
        <family val="2"/>
        <scheme val="minor"/>
      </rPr>
      <t>(e.g., 'view as' capability)</t>
    </r>
    <r>
      <rPr>
        <b/>
        <sz val="11"/>
        <color rgb="FF000000"/>
        <rFont val="Aptos Narrow"/>
        <family val="2"/>
        <scheme val="minor"/>
      </rPr>
      <t xml:space="preserve">? </t>
    </r>
  </si>
  <si>
    <t>The ability for a student to request an exception to suppress directory data?</t>
  </si>
  <si>
    <t>The ability to electronically export student information results, as needed, based on user-defined rules for processes including international specific criteria, VA certification, and others?</t>
  </si>
  <si>
    <r>
      <t xml:space="preserve">The ability to track students who move between PhD and MD programs </t>
    </r>
    <r>
      <rPr>
        <i/>
        <sz val="11"/>
        <color rgb="FF000000"/>
        <rFont val="Aptos Narrow"/>
        <family val="2"/>
        <scheme val="minor"/>
      </rPr>
      <t>(dual degree students)</t>
    </r>
    <r>
      <rPr>
        <b/>
        <sz val="11"/>
        <color rgb="FF000000"/>
        <rFont val="Aptos Narrow"/>
        <family val="2"/>
        <scheme val="minor"/>
      </rPr>
      <t>?</t>
    </r>
  </si>
  <si>
    <t xml:space="preserve">The ability of the system to track students on a Leave of Absence (LOA) as well as track LOA or withdrawal categories? </t>
  </si>
  <si>
    <t>The ability to handle communications and notifications to students and faculty during their life cycle with the college?</t>
  </si>
  <si>
    <t>The ability to support notifications to retention, financial aid, students and others when a student stops attending all classes or withdraws from all classes?</t>
  </si>
  <si>
    <t>The ability to support ticklers/reminders to students regarding payment due, or class start times, including items such as seven days to pay, three days to pay, it’s time to re-register, reminder, class starts tomorrow, items to bring to class, etc.?</t>
  </si>
  <si>
    <t>The ability to support notifications for the entire registration process?</t>
  </si>
  <si>
    <t>The ability to restrict only certain pieces of directory information?</t>
  </si>
  <si>
    <t>Ability to end FERPA access/restrictions on a determined future date?</t>
  </si>
  <si>
    <t>Ability to tag certain directory information as sharable under FERPA vs, an "all or nothing approach"</t>
  </si>
  <si>
    <t>The ability to include various types of attributes to a student’s record, for example, if a student  is the child of an alum? Explain how these descriptors are added to the student’s record.</t>
  </si>
  <si>
    <t>1.2 Academic Records Set-Up</t>
  </si>
  <si>
    <t>Ensuring that all elements are setup properly is crucial to having a system that will work as intended. The questions below ensure that the setup works as desired.</t>
  </si>
  <si>
    <t xml:space="preserve">The ability to track the student’s birth gender and gender identity? </t>
  </si>
  <si>
    <t>Ability for system/student self-service/faculty self-service to display students preferred name over first name where designated/set-up in system?</t>
  </si>
  <si>
    <t>Ability for system/student self-service/faculty self-service/employee self-service to request use of preferred name by student/faculty/staff?</t>
  </si>
  <si>
    <t xml:space="preserve">The ability to support changing requirements regarding gender identification from federal and state entities? </t>
  </si>
  <si>
    <r>
      <t xml:space="preserve">The ability for </t>
    </r>
    <r>
      <rPr>
        <b/>
        <sz val="11"/>
        <color theme="1"/>
        <rFont val="Aptos Narrow"/>
        <family val="2"/>
        <scheme val="minor"/>
      </rPr>
      <t>flexibility with the academic calendar to incorporate start/end dates that work outside of a standard term?</t>
    </r>
  </si>
  <si>
    <t>The ability to have different term lengths for each of the schools at the College?</t>
  </si>
  <si>
    <t>The ability to retain course substitutions made in previous catalog years when a student changes the catalog year or program?</t>
  </si>
  <si>
    <t xml:space="preserve">The ability for drop/add/withdrawal dates that are automatically calculated based on the course length? </t>
  </si>
  <si>
    <t xml:space="preserve">The ability to override drop/add/withdrawal dates? </t>
  </si>
  <si>
    <t xml:space="preserve">The ability to display all program/major/minor and anticipated graduation fields on the web-based portal or mobile app? </t>
  </si>
  <si>
    <t>Ability to create student records without use of a social security number?</t>
  </si>
  <si>
    <t>Ability to identify students in different campuses.</t>
  </si>
  <si>
    <t>Ability for system to notify faculty/LMS of student name change (included identification of preferred name/gender pronoun where appropriate)?</t>
  </si>
  <si>
    <t>Ability to create an automated notification to instructor for student preferred name or name change.</t>
  </si>
  <si>
    <t>1.3 Academic Transcripts</t>
  </si>
  <si>
    <t>Below are the requirements to ensure students can request official transcripts, enrollment verification, or degree verification forms. Also included are other types of transcripts, including unofficial, co-curricular, and what type of data to include on the transcripts.</t>
  </si>
  <si>
    <t xml:space="preserve">The ability for a separate co-curricular transcript to capture all non-academic activity? </t>
  </si>
  <si>
    <t xml:space="preserve">The ability to include both traditional credit and non-credit courses on a transcript? </t>
  </si>
  <si>
    <t xml:space="preserve">The ability for a college official to print a transcript upon demand? </t>
  </si>
  <si>
    <t>The ability to print a batch of transcripts upon demand based on student cohorts?</t>
  </si>
  <si>
    <t xml:space="preserve">The ability to provide options for preferred name vs. legal name? </t>
  </si>
  <si>
    <t xml:space="preserve">The ability to provide information for using the preferred name vs. the legal name for student rosters vs. transcripts? </t>
  </si>
  <si>
    <t xml:space="preserve">The ability to share assessment results where allowable? </t>
  </si>
  <si>
    <t xml:space="preserve">The ability to electronically transmit required information to/from NSLDS and Clearinghouse? </t>
  </si>
  <si>
    <t xml:space="preserve">The ability to track and verify graduation status for students who have completed all graduation requirements but where the degree is not yet conferred? </t>
  </si>
  <si>
    <t>The ability to expand character limits for prior schools, currently capped around 60 characters.</t>
  </si>
  <si>
    <r>
      <t>The ability to provide non-academic activity on an official transcript (</t>
    </r>
    <r>
      <rPr>
        <i/>
        <sz val="11"/>
        <color rgb="FF000000"/>
        <rFont val="Aptos Narrow"/>
        <family val="2"/>
        <scheme val="minor"/>
      </rPr>
      <t>e.g., honors, dissertation info</t>
    </r>
    <r>
      <rPr>
        <sz val="11"/>
        <color rgb="FF000000"/>
        <rFont val="Aptos Narrow"/>
        <family val="2"/>
        <scheme val="minor"/>
      </rPr>
      <t xml:space="preserve">)? </t>
    </r>
  </si>
  <si>
    <t xml:space="preserve">The ability for students to easily request transcripts via a web-based portal or mobile app? </t>
  </si>
  <si>
    <t xml:space="preserve">The ability to send and receive electronic transcripts from all sources? </t>
  </si>
  <si>
    <t xml:space="preserve">The ability for students to upload additional forms to be included with the transcript? </t>
  </si>
  <si>
    <t xml:space="preserve">The ability to produce student enrollment verification reporting, employer degree verification, and transcript ordering without using the National Student Clearinghouse?  </t>
  </si>
  <si>
    <t xml:space="preserve">The ability for a student to request a transcript for just credit or non-credit courses? </t>
  </si>
  <si>
    <t xml:space="preserve">The ability to provide students with a list of transcripts that are available to request, and provide the option to request those from that screen? </t>
  </si>
  <si>
    <t xml:space="preserve">The ability to expire electronic transcripts not downloaded? </t>
  </si>
  <si>
    <t>The ability of the transcript to display prior student organization(s) and degree(s).</t>
  </si>
  <si>
    <t>1.4 Student Records Maintenance</t>
  </si>
  <si>
    <t>Maintenance of the academic records of all students, planning, and implementation of the registration process for classes, and awarding certificates and diplomas are the primary functions of the Academic Records area. Other responsibilities include maintaining records of all college classes and curriculum prerequisites, determining students' graduation eligibility, planning commencement activities and preparing information such as grades, honors lists, and class rankings.</t>
  </si>
  <si>
    <t xml:space="preserve">The ability to identify and work with specialized groupings, such as veterans, honors students, etc? </t>
  </si>
  <si>
    <r>
      <t xml:space="preserve">The ability to indicate that a student is a US Military Veteran </t>
    </r>
    <r>
      <rPr>
        <i/>
        <sz val="11"/>
        <color rgb="FF000000"/>
        <rFont val="Aptos Narrow"/>
        <family val="2"/>
        <scheme val="minor"/>
      </rPr>
      <t>(and indicate if using chapter benefits)</t>
    </r>
    <r>
      <rPr>
        <b/>
        <sz val="11"/>
        <color rgb="FF000000"/>
        <rFont val="Aptos Narrow"/>
        <family val="2"/>
        <scheme val="minor"/>
      </rPr>
      <t xml:space="preserve">? </t>
    </r>
  </si>
  <si>
    <t xml:space="preserve">The ability to accommodate unique international names and addresses within all appropriate fields? </t>
  </si>
  <si>
    <t>The ability for students to designate which name to go by?</t>
  </si>
  <si>
    <t xml:space="preserve">The ability to track and report the communications sent to student cohorts and special student populations? </t>
  </si>
  <si>
    <t>The ability to identify when a required pre-requisite for a course in an upcoming term is considered to be missing after posting final grades? Explain the process.</t>
  </si>
  <si>
    <t xml:space="preserve">The ability to notify students when a required pre-requisite is missing? </t>
  </si>
  <si>
    <t>The ability to track December graduates or off cycle graduates within a cohort or Academic Year of graduates.</t>
  </si>
  <si>
    <t>The ability for the student to easily update demographic data, military status and other identifying characteristics?</t>
  </si>
  <si>
    <t xml:space="preserve">The ability to allow a user-defined period (such as 48 hours) for the student to remedy the insufficient pre-requisite? </t>
  </si>
  <si>
    <t>1.5 Credit Evaluation and Appeal, Grading and Academic Standing</t>
  </si>
  <si>
    <t>Below are the requirements to evaluate transfer credit, equivalency, credit for prior learning and for mid-term and final grading, grade changes, as well as calculations regarding academic standing. The institution awards grades for each curriculum-based course and for some non-credit courses, which are entered by faculty into the SIS and LMS. As answers to the following scenarios are prepared, be sure to address both credit and non-credit/workforce students.</t>
  </si>
  <si>
    <r>
      <t xml:space="preserve">The ability to upload XML transcript information directly in the SIS and then save to Perceptive Content </t>
    </r>
    <r>
      <rPr>
        <i/>
        <sz val="11"/>
        <color rgb="FF000000"/>
        <rFont val="Aptos Narrow"/>
        <family val="2"/>
        <scheme val="minor"/>
      </rPr>
      <t>(document management system)</t>
    </r>
    <r>
      <rPr>
        <b/>
        <sz val="11"/>
        <color rgb="FF000000"/>
        <rFont val="Aptos Narrow"/>
        <family val="2"/>
        <scheme val="minor"/>
      </rPr>
      <t>?</t>
    </r>
  </si>
  <si>
    <t xml:space="preserve">The ability to support the grading lifecycle, including the use of mid-term grades and final grades? </t>
  </si>
  <si>
    <t>The ability to record narratives as part of final grading?</t>
  </si>
  <si>
    <t>The ability to control  grade entry by date (no entry of mid-term grades after a cutoff date)?</t>
  </si>
  <si>
    <r>
      <t xml:space="preserve">The ability for faculty to enter grades via the portal </t>
    </r>
    <r>
      <rPr>
        <i/>
        <sz val="11"/>
        <color rgb="FF000000"/>
        <rFont val="Aptos Narrow"/>
        <family val="2"/>
        <scheme val="minor"/>
      </rPr>
      <t>(single record entry and bulk upload options)</t>
    </r>
    <r>
      <rPr>
        <b/>
        <sz val="11"/>
        <color rgb="FF000000"/>
        <rFont val="Aptos Narrow"/>
        <family val="2"/>
        <scheme val="minor"/>
      </rPr>
      <t>?</t>
    </r>
  </si>
  <si>
    <t xml:space="preserve">The ability to support the use and submission of mid-term grades? </t>
  </si>
  <si>
    <t xml:space="preserve">The ability to designate courses as requiring mid-term grades? </t>
  </si>
  <si>
    <t xml:space="preserve">The ability for options for mid-term grades, to include grades or a complete/not complete status? </t>
  </si>
  <si>
    <t xml:space="preserve">The ability for an intuitive and user-friendly manual grade entry option? </t>
  </si>
  <si>
    <t>The ability to track prior grades, after a grade change?</t>
  </si>
  <si>
    <t>The ability for the proposed solution to automatically update student academic standing?</t>
  </si>
  <si>
    <t xml:space="preserve">The ability for an automated process for a student to appeal the Satisfactory Academic Progress (SAP) evaluation? </t>
  </si>
  <si>
    <t>The ability to automatically update transfer credit or equivalency?</t>
  </si>
  <si>
    <t>The ability to automatically notify students via email once transfer credit is awarded?</t>
  </si>
  <si>
    <t xml:space="preserve">The ability for multiple types of reminders sent to faculty regarding the deadline for grades? </t>
  </si>
  <si>
    <t xml:space="preserve">The ability to provide escalating notifications for missing grades based on user-defined rules, such as grading dates based on schools with differing deadlines, in a workflow? </t>
  </si>
  <si>
    <t xml:space="preserve">The ability to alert the Registrar’s Office as well as individual faculty of missing grades? </t>
  </si>
  <si>
    <t>The ability to control the grade used for default grade after incomplete grade extension expires?</t>
  </si>
  <si>
    <t xml:space="preserve">The ability for faculty members to save and hold grades until they are ready to load it into the proposed solution? </t>
  </si>
  <si>
    <t xml:space="preserve">The ability to route requested grade changes to proper approval authorities and to automatically update the student record when obtaining final approval? </t>
  </si>
  <si>
    <t>The ability for the proposed solution to automatically send a notification to a student once grade change is completed?</t>
  </si>
  <si>
    <t>The ability for the proposed solution to automatically send a notification to  student and faculty of deadline for incomplete grade?</t>
  </si>
  <si>
    <t>The ability for the proposed solution to automatically send a notification to  faculty for grade submission deadlines?</t>
  </si>
  <si>
    <t>The ability for the proposed solution to award Deans List and Recognition based on institutional policy and update academic standing/ Deans List &amp; Recognition automatically when grade change is completed?</t>
  </si>
  <si>
    <t>1.6 Class Attendance</t>
  </si>
  <si>
    <t xml:space="preserve">The College needs to track attendance (for varying lengths of time). Class attendance is used for both federal regulatory compliance and institutional requirements or using a census date as an alternative to attendance. </t>
  </si>
  <si>
    <t xml:space="preserve">The ability to monitor and record the attendance of students enrolled in classes? </t>
  </si>
  <si>
    <t xml:space="preserve">The ability to support having only one-course roster for attendance tracking for course sections with multiple faculty or locations, and cross-listed courses? </t>
  </si>
  <si>
    <t xml:space="preserve">The ability to track and maintain the last date of attendance students (for financial aid, appeals, etc)? </t>
  </si>
  <si>
    <t xml:space="preserve">The ability to support online functionality to track class/program attendance? </t>
  </si>
  <si>
    <t xml:space="preserve">The ability to integrate real-time, two-way linkages for registration, attendance and grading systems with the various LMS providers, especially Blackboard? </t>
  </si>
  <si>
    <t xml:space="preserve">The ability for third-parties (i.e., external clinical partners, etc.) to record and report attendance of students? </t>
  </si>
  <si>
    <t>Ability to notify students when they have missed class or a clinical experience period?</t>
  </si>
  <si>
    <t>1.7 Degree Audit</t>
  </si>
  <si>
    <t xml:space="preserve">Degree audit allows students and advisors to create and track a student’s progress toward completion of their educational plan. </t>
  </si>
  <si>
    <t>Ability to include non course requirements on degree audit</t>
  </si>
  <si>
    <t>Ability for course substitutitons and waivers at a student level (for students that are off cycle or extending graduation; also need to account for curriculum changes).</t>
  </si>
  <si>
    <t>1.7.1 Programs, Requirements, Sub-requirements</t>
  </si>
  <si>
    <t>The ability to store degree and individual student requirements?</t>
  </si>
  <si>
    <t>The ability to look for courses, credits, GPA, course count when multiple requirements build a program?</t>
  </si>
  <si>
    <t>The ability for the same requirements to be built into different programs?</t>
  </si>
  <si>
    <t>The ability for requirements to be turned on and off if certain criteria are met or not met?</t>
  </si>
  <si>
    <t>The ability for requirements to collect courses with specific grades?</t>
  </si>
  <si>
    <t>The ability for requirements to allow course count, hours, GPA to be configured for display purposes?</t>
  </si>
  <si>
    <t>The ability to show requirements on the degree audit, partially show on audit, or hide from audit?</t>
  </si>
  <si>
    <t>The ability for requirements to be optional?</t>
  </si>
  <si>
    <t>The ability to configure the system to use multiple "OR" requirements?</t>
  </si>
  <si>
    <t>The ability for requirements to be grouped so courses cannot be shared?</t>
  </si>
  <si>
    <t>The ability for courses to be un-grouped so courses can be shared between requirements?</t>
  </si>
  <si>
    <t>The ability for requirements to be processed in a certain order, and displayed a different way on the audit?</t>
  </si>
  <si>
    <t>The ability to show which programs requirements are used?</t>
  </si>
  <si>
    <t>The ability to accept courses into a requirement but only for a certain date range?</t>
  </si>
  <si>
    <t>The ability to allow the student to choose from multiple electives in a "pool" to count toward a degree?</t>
  </si>
  <si>
    <t>The ability to allow cloning of programs, requirements, transfer tables, and grade tables?</t>
  </si>
  <si>
    <r>
      <t>Ability to create "what-if" scenarios (</t>
    </r>
    <r>
      <rPr>
        <i/>
        <sz val="11"/>
        <color rgb="FF000000"/>
        <rFont val="Aptos Narrow"/>
        <family val="2"/>
        <scheme val="minor"/>
      </rPr>
      <t>i.e., This function would allow a student to see the impact on their DA if they dropped or added an elective or core course</t>
    </r>
    <r>
      <rPr>
        <sz val="11"/>
        <color rgb="FF000000"/>
        <rFont val="Aptos Narrow"/>
        <family val="2"/>
        <scheme val="minor"/>
      </rPr>
      <t>).</t>
    </r>
  </si>
  <si>
    <t>1.7.2 Degree Audit Exceptions</t>
  </si>
  <si>
    <t>The ability to apply exceptions manually or automatically to credits, courses, requirements, or any other value that makes up a requirement or degree?</t>
  </si>
  <si>
    <t>The ability to add and remove courses?</t>
  </si>
  <si>
    <t>The ability to waive or add credits?</t>
  </si>
  <si>
    <t>The ability to waive or add GPA?</t>
  </si>
  <si>
    <t>The ability to add and remove course count?</t>
  </si>
  <si>
    <t>The ability to apply exceptions on a student to all programs or a specific program, and all requirements or specific requirement?</t>
  </si>
  <si>
    <t xml:space="preserve">The ability to add notes directly to audit? </t>
  </si>
  <si>
    <t>The ability to add an internal memo?</t>
  </si>
  <si>
    <t>1.7.3 General Degree Audit Requirements</t>
  </si>
  <si>
    <t>The ability to allow date-ranging to control: programs, requirements, courses, course equivalencies, grades?</t>
  </si>
  <si>
    <t>The ability to allow for programs to be run and view audit for a specific student, program or year term?</t>
  </si>
  <si>
    <t>The ability to configure general audit appearance and format, including messaging to students depending on progress?</t>
  </si>
  <si>
    <t>The ability to display the following information on the audit, if the college chooses to display it:</t>
  </si>
  <si>
    <t>Student program/major?</t>
  </si>
  <si>
    <t>Student information?</t>
  </si>
  <si>
    <t>Transfer courses, course equivalencies, grades, credits?</t>
  </si>
  <si>
    <t>Student advisor?</t>
  </si>
  <si>
    <t>Awards earned?</t>
  </si>
  <si>
    <t>Holds/Warnings?</t>
  </si>
  <si>
    <t xml:space="preserve">Test scores? </t>
  </si>
  <si>
    <t>Substitutions/waivers/exceptions approved for the student's degree program?</t>
  </si>
  <si>
    <t>Summary of course credit in progress</t>
  </si>
  <si>
    <t>The ability to assign test scores an identifier that can turn on and off requirements within a student’s program depending on the earned score?</t>
  </si>
  <si>
    <t>1.8 Award Certification and Graduation</t>
  </si>
  <si>
    <t xml:space="preserve">The ability to create and assign degree audit evaluations to students, including adding distinction programs (e.g., honors earned, or Honors Program)? </t>
  </si>
  <si>
    <t xml:space="preserve">The ability for a student via a web-based portal or mobile app to view their progress toward award completion, regardless of their progress toward their intended degree? </t>
  </si>
  <si>
    <t xml:space="preserve">The ability to expand the information available on the web-based portal or mobile device with configurable questions regarding degree completion requirements and commencement options, upon nearing graduation according to user-defined rules? </t>
  </si>
  <si>
    <t xml:space="preserve">The ability to mark student records to indicate honors within majors, as well as within the overall institutional criteria? </t>
  </si>
  <si>
    <t xml:space="preserve">The ability to manage security controls needed to issue certificates? </t>
  </si>
  <si>
    <t xml:space="preserve">The ability to establish and assign graduation honors through parameters using a variety of factors (cumulative GPA, program GPA, program honors)? </t>
  </si>
  <si>
    <t xml:space="preserve">The ability to track attendance at commencement ceremonies for use in future planning and post-ceremony follow-up? </t>
  </si>
  <si>
    <t xml:space="preserve">The ability to produce demographic information of graduates, including those who participated in the commencement ceremony and those that did not, for electronic output, reporting or a dashboard? </t>
  </si>
  <si>
    <t xml:space="preserve">The ability for students to indicate their intent to graduate using a web-based portal or mobile app? </t>
  </si>
  <si>
    <t>The ability to create diplomas/certificates directly from the system, with the following requirements:</t>
  </si>
  <si>
    <t xml:space="preserve">Using the diploma name if it’s different from the name on record? </t>
  </si>
  <si>
    <r>
      <t>Sorting</t>
    </r>
    <r>
      <rPr>
        <sz val="11"/>
        <color theme="1"/>
        <rFont val="Aptos Narrow"/>
        <family val="2"/>
        <scheme val="minor"/>
      </rPr>
      <t xml:space="preserve">/filtering graduate records to select specific individuals or groups (based on name, program, level, etc.)? </t>
    </r>
  </si>
  <si>
    <r>
      <t>P</t>
    </r>
    <r>
      <rPr>
        <sz val="11"/>
        <color theme="1"/>
        <rFont val="Aptos Narrow"/>
        <family val="2"/>
        <scheme val="minor"/>
      </rPr>
      <t xml:space="preserve">rinting course completion certificates to pdf to access via a student portal? </t>
    </r>
  </si>
  <si>
    <r>
      <t>R</t>
    </r>
    <r>
      <rPr>
        <sz val="11"/>
        <color theme="1"/>
        <rFont val="Aptos Narrow"/>
        <family val="2"/>
        <scheme val="minor"/>
      </rPr>
      <t xml:space="preserve">egenerate a replacement diploma? </t>
    </r>
  </si>
  <si>
    <t xml:space="preserve">Generate physical diplomas/ certificates directly from the ERP? Explain, including whether a separate third-party program is required. </t>
  </si>
  <si>
    <t>1.9 Registration</t>
  </si>
  <si>
    <t>Registration processes should allow students to register for both credit and non-credit courses.</t>
  </si>
  <si>
    <t>The ability for a student to register for credit and non-credit classes in a specific term in the same registration session?</t>
  </si>
  <si>
    <t>The ability to support easy, intuitive mobile-compatible electronic input forms and workflows for student registration and other administrative processes?</t>
  </si>
  <si>
    <t>The ability to prioritize a student’s capability to register and registration windows?</t>
  </si>
  <si>
    <t>The ability to enter a future date and time to open registration?</t>
  </si>
  <si>
    <t>The ability to allow students to select future courses by term to maintain their selections in a future course wishlist/planner?</t>
  </si>
  <si>
    <t>The ability to prevent registration based on user-defined rules and holds?</t>
  </si>
  <si>
    <t>The ability to automatically calculate/recalculate tuition and fee assessment changes and provide complete details to a student at registration? Describe the process.</t>
  </si>
  <si>
    <t>The ability to allow students to assign his/her self to one or more waitlisted sections of the same course?</t>
  </si>
  <si>
    <t>The ability to allow students to identify his/her preferred waitlisted section of a course?</t>
  </si>
  <si>
    <t>The ability to automatically notify students on the waitlist, in priority order, when a seat becomes available?</t>
  </si>
  <si>
    <t>The ability to allow students to authorize registration automatically into a waitlisted section upon notification without having to go a separate registration process?</t>
  </si>
  <si>
    <t>The ability for the system to check a student’s eligibility and place him/her into an open waitlisted seat upon authorization from the student?</t>
  </si>
  <si>
    <r>
      <t xml:space="preserve">The ability for students to remove him/herself/ from waitlist and </t>
    </r>
    <r>
      <rPr>
        <b/>
        <sz val="11"/>
        <rFont val="Aptos Narrow"/>
        <family val="2"/>
        <scheme val="minor"/>
      </rPr>
      <t>view his/her position</t>
    </r>
    <r>
      <rPr>
        <b/>
        <sz val="11"/>
        <color rgb="FF000000"/>
        <rFont val="Aptos Narrow"/>
        <family val="2"/>
        <scheme val="minor"/>
      </rPr>
      <t xml:space="preserve"> on waitlists at any time? </t>
    </r>
  </si>
  <si>
    <t>The ability for administrative maintenance of the waitlist?</t>
  </si>
  <si>
    <r>
      <t xml:space="preserve">The ability to set a user-defined timeline </t>
    </r>
    <r>
      <rPr>
        <i/>
        <sz val="11"/>
        <color rgb="FF000000"/>
        <rFont val="Aptos Narrow"/>
        <family val="2"/>
        <scheme val="minor"/>
      </rPr>
      <t>(such as 48 hours)</t>
    </r>
    <r>
      <rPr>
        <b/>
        <sz val="11"/>
        <color rgb="FF000000"/>
        <rFont val="Aptos Narrow"/>
        <family val="2"/>
        <scheme val="minor"/>
      </rPr>
      <t xml:space="preserve"> to respond and authorize registration, once notification is sent that a waitlisted course is available?</t>
    </r>
  </si>
  <si>
    <t>The ability to configure the user-defined timeline (see above) to accommodate overnight and weekend times?</t>
  </si>
  <si>
    <t>The ability to allow users to authorize or not authorize waitlisting options at the section level?</t>
  </si>
  <si>
    <t>The ability to manage communication and notifications to students of their position on a waitlist?</t>
  </si>
  <si>
    <t>The ability to manage communication and notifications to students when they are moved from the waitlist to a section of the course?</t>
  </si>
  <si>
    <t>The ability for an advisor or workforce staff to request a course registration override or exception?</t>
  </si>
  <si>
    <t>The ability for Registration or Advising staff to apply or remove holds for students?</t>
  </si>
  <si>
    <t>The ability to add messages to registration statements with different comments? For example, the Fall statement includes a potential tuition increase, but the spring statement does not include the comment, separate due dates, etc.? Explain and describe any character limitations.</t>
  </si>
  <si>
    <t>The ability to restrict students from registering for courses that are outside of their degree?</t>
  </si>
  <si>
    <t>The ability to offer automatic registration/validation for co-requisite classes and block courses?</t>
  </si>
  <si>
    <t>The ability for advisor staff (college advisors, academic/program advisors, etc.) to view the same information/screen as the student sees when assisting a student?</t>
  </si>
  <si>
    <t>The ability for effective dating for changes to ensure retaining of historical information?</t>
  </si>
  <si>
    <t>The ability to support future dating a change (i.e., address change)?</t>
  </si>
  <si>
    <t>The ability to support a standard method of data entry for person and non-person (organizations, institutions, vendors) records?</t>
  </si>
  <si>
    <t>The ability for a student to start a class in the middle of a term and only be charge for the portion of the class that they attend (such a returning from a LOA and resuming a research course)?</t>
  </si>
  <si>
    <t>The ability to send reminder notices to students about upcoming registered classes?</t>
  </si>
  <si>
    <t>The ability for students to pay for credit and non-credit courses all at the same time?</t>
  </si>
  <si>
    <t>The ability to process registration overrides?</t>
  </si>
  <si>
    <t>The ability to batch enroll or import a list of students for registration (Block Registration)?</t>
  </si>
  <si>
    <t>Ability to communicate with students based on course or section attributes (such as synchronous/asychronous, condensed)?</t>
  </si>
  <si>
    <t>The ability to allow students to register for one or more courses based on a lottery system?</t>
  </si>
  <si>
    <t>The ability for students to register for courses specific to their campus affiliation (Houston, Temple, or Both)</t>
  </si>
  <si>
    <t>The ability to include future expiration dates for disciplinary holds that would prevent registration, transcripts, etc., until the expiration date has passed?</t>
  </si>
  <si>
    <t>The ability for a student to request a course registration override or exception?</t>
  </si>
  <si>
    <t>The ability to present student schedules in an alternative graphics or calendar format during the registration process itself to prevent course conflicts and overlaps with other personal commitments?</t>
  </si>
  <si>
    <t>The ability to charge a full or partial cancellation fee if the student cancels; and to configure a refund/cancellation policy to automatically add the charge to the student’s bill at the class level?</t>
  </si>
  <si>
    <t>The ability to support outreach from staff to all students to inform them of available support services, and then prompt the student and service provider for feedback?</t>
  </si>
  <si>
    <t xml:space="preserve">The ability to support third-party payments (grants, organizational funding, personal finances, etc.) from multiple parties for full or partial payments? </t>
  </si>
  <si>
    <t>The ability to support students taking non-credit courses that require immediate payment, and also enrolled in Financial Aid-eligible courses when immediate payment is not required?</t>
  </si>
  <si>
    <t>2.0 Scheduling</t>
  </si>
  <si>
    <t xml:space="preserve">The ability to calculate the number of required seats for specific classes? </t>
  </si>
  <si>
    <r>
      <t xml:space="preserve">The ability to accurately forecast course needs </t>
    </r>
    <r>
      <rPr>
        <i/>
        <sz val="11"/>
        <color rgb="FF000000"/>
        <rFont val="Aptos Narrow"/>
        <family val="2"/>
        <scheme val="minor"/>
      </rPr>
      <t xml:space="preserve">(a count of sections and seats) </t>
    </r>
    <r>
      <rPr>
        <b/>
        <sz val="11"/>
        <color rgb="FF000000"/>
        <rFont val="Aptos Narrow"/>
        <family val="2"/>
        <scheme val="minor"/>
      </rPr>
      <t xml:space="preserve">and resources </t>
    </r>
    <r>
      <rPr>
        <i/>
        <sz val="11"/>
        <color rgb="FF000000"/>
        <rFont val="Aptos Narrow"/>
        <family val="2"/>
        <scheme val="minor"/>
      </rPr>
      <t>(classrooms, technology)</t>
    </r>
    <r>
      <rPr>
        <b/>
        <sz val="11"/>
        <color rgb="FF000000"/>
        <rFont val="Aptos Narrow"/>
        <family val="2"/>
        <scheme val="minor"/>
      </rPr>
      <t xml:space="preserve"> using enrollment data and student educational plans, term by term up and up to 2 - 5 year? </t>
    </r>
  </si>
  <si>
    <t xml:space="preserve">The ability to maintain course/section details concerning locations/campuses where sections are anticipated to be scheduled? </t>
  </si>
  <si>
    <t xml:space="preserve">The ability to maintain course/section details concerning maximum section capacity, including shared seats in partnered sections? </t>
  </si>
  <si>
    <t xml:space="preserve">The ability to maintain course/section details concerning section credits and hours? </t>
  </si>
  <si>
    <t xml:space="preserve">The ability to maintain course/section details concerning term/course meeting dates? </t>
  </si>
  <si>
    <t xml:space="preserve">The ability to maintain course/section details concerning effective section dates? </t>
  </si>
  <si>
    <t>The ability to maintain course/section details concerning instructional type?  (in-person vs distance vs hybrid)</t>
  </si>
  <si>
    <t xml:space="preserve">The ability to maintain course/section details concerning media code/delivery method? </t>
  </si>
  <si>
    <t xml:space="preserve">The ability to maintain course/section details concerning pre-requisite and co-requisites, on a course or section level? </t>
  </si>
  <si>
    <t>The ability to maintain informational messages/notes at the course level that will display for the student when they register? (Examples include needing specific immunizations or licensure completed)</t>
  </si>
  <si>
    <t xml:space="preserve">The ability to record prerequisites, including a combination of courses and tests, with a requirement to establish a relationship between the pre-requisite courses and the pre-requisite tests/scores? </t>
  </si>
  <si>
    <t xml:space="preserve">The ability to use automated workflow to obtain faculty signatures as needed? </t>
  </si>
  <si>
    <t xml:space="preserve">The ability to automate the monitoring of section enrollment levels determined by user-defined parameters? </t>
  </si>
  <si>
    <t xml:space="preserve">The ability to provide information with the effects and impact to student schedules, based on proposed section changes (such as day/time) or cancellation? </t>
  </si>
  <si>
    <t xml:space="preserve">The ability to notify students and faculty if there is a change or cancellation? </t>
  </si>
  <si>
    <t xml:space="preserve">The ability to show all activities held in a room (not just academic activities)? </t>
  </si>
  <si>
    <t xml:space="preserve">The ability to cross-listed or partner courses, to a single waitlist? </t>
  </si>
  <si>
    <t>The ability to collaborate to  assess and evaluate on course schedules and associated data via online workflows within the proposed solution.</t>
  </si>
  <si>
    <t>The ability to schedule both semester long and year-long courses?</t>
  </si>
  <si>
    <t xml:space="preserve">ability to track distance education and out of state learning opportunities </t>
  </si>
  <si>
    <t>ability to make batch updates to offerings, including revisions in batch</t>
  </si>
  <si>
    <t>The ability to record room attributes used for optimizing room assignments? Explain and define the types of attributes included.</t>
  </si>
  <si>
    <t xml:space="preserve">The ability to identify sections needing review due to curricular changes? </t>
  </si>
  <si>
    <t xml:space="preserve">The ability to automate approvals for authorizing the addition of seats or sections to a course? </t>
  </si>
  <si>
    <t xml:space="preserve">The ability to automate approvals for authorizing the cancellations of sections? </t>
  </si>
  <si>
    <t xml:space="preserve">The ability to notify students and faculty of section changes? </t>
  </si>
  <si>
    <t>The ability to support the differing needs of a credit and non-credit curriculum? Explain.</t>
  </si>
  <si>
    <t xml:space="preserve">The ability to provide course and demand forecasting based on student education planning? </t>
  </si>
  <si>
    <t>The ability to assist in room scheduling for instructional and non-instructional personnel, while tracking specific parameters for rooms and utilization reporting by various parameters.</t>
  </si>
  <si>
    <t>The ability to filter available space search results, so users only see available space that meets the criteria they define.</t>
  </si>
  <si>
    <t>The ability to support workflow for equipment and room setup requests, comparing the request to equipment inventory available in the reserved space.</t>
  </si>
  <si>
    <t>The ability to track performance metrics such as utilization rates, room size to class size matches, exportability of data.</t>
  </si>
  <si>
    <t xml:space="preserve">The ability for Human Resources, supervisors, and other approved users to view academic and non-academic assignments assigned for each faculty member? </t>
  </si>
  <si>
    <t xml:space="preserve">The ability to configure room assignment rules? </t>
  </si>
  <si>
    <t xml:space="preserve">The ability to ensure a faculty member is in active status for faculty course scheduling? </t>
  </si>
  <si>
    <t xml:space="preserve">The ability to flag or alert a faculty member’s record to indicate they are unavailable for assignments (sabbatical, FMLA, etc.)? </t>
  </si>
  <si>
    <t>The ability of the system to integrate with a third-party cataloging and curriculum system?</t>
  </si>
  <si>
    <t xml:space="preserve">The ability to automatically create cohort groups of students for notifications, outreach, and historical tracking? </t>
  </si>
  <si>
    <t>2.1 Veterans Affairs</t>
  </si>
  <si>
    <t>The ability to maintain and display academic programs and certificates which are eligible for certification for student assistance in VA benefits?</t>
  </si>
  <si>
    <t>The ability to build a dynamic electronic form for completion by the student to request certification and funding under qualifying VA programs, including when the student is an eligible dependent?</t>
  </si>
  <si>
    <t>The ability to initiate a tracking workflow to monitor the student's VA process, from request to payment?</t>
  </si>
  <si>
    <t>The ability to assign required documentation needed as a missing item checklist, with automated notification sent to the student?</t>
  </si>
  <si>
    <t>The ability for the student to upload documentation directly into the solution or document imaging system, with updates made to the checklist as items received?</t>
  </si>
  <si>
    <t>The ability to designate which courses meet and do not meet the requirements for VA funding?  This designation would be recorded as a component of the setup of the course each term.</t>
  </si>
  <si>
    <t>The ability for the Certifying School Official (CSO) to identify courses which are eligible for VA certification on a student's schedule, based on the designation maintained on the course or on the student's academic degree plan?</t>
  </si>
  <si>
    <t>The ability to notify the CSO of changes in courses, changes in course locations, or changes in how a course is delivered for course sections with enrolled VA recipients?</t>
  </si>
  <si>
    <t>The ability to maintain a static copy of the student's schedule under which VA certification was completed in the solution or document imaging system?</t>
  </si>
  <si>
    <t>The ability for the CSO to view and manage student data via a dashboard which displays a student request and applicable documentation submitted?</t>
  </si>
  <si>
    <t>The ability to retain audit data needed for federal and state regulatory compliance?</t>
  </si>
  <si>
    <t>STUDENT INFORMATION SYSTEM - Financial Aid Requirements</t>
  </si>
  <si>
    <t> </t>
  </si>
  <si>
    <t>Does the proposed solution meet the requirement?
Place an x in the appropriate column</t>
  </si>
  <si>
    <r>
      <t>Future Release Date</t>
    </r>
    <r>
      <rPr>
        <sz val="9"/>
        <rFont val="Aptos Narrow"/>
        <family val="2"/>
      </rPr>
      <t xml:space="preserve"> 
Provide anticipated release date</t>
    </r>
  </si>
  <si>
    <r>
      <t xml:space="preserve">Name of Third-Party Software 
</t>
    </r>
    <r>
      <rPr>
        <sz val="9"/>
        <rFont val="Aptos Narrow"/>
        <family val="2"/>
      </rPr>
      <t>If requirement is met via third-party 
solution, provide name.
Include description of how integration will be achieved in the Comments field.</t>
    </r>
  </si>
  <si>
    <t>1.1 Financial Aid and FA Records Management</t>
  </si>
  <si>
    <t>The ability to utilize electronic workflow to support FA file processing?</t>
  </si>
  <si>
    <t>The ability to individually link student records with files within Perceptive Content/ImageNow, if needed?</t>
  </si>
  <si>
    <t>The ability to build communication tracks to send notifications to students?</t>
  </si>
  <si>
    <t>The ability to trigger automated communications to students based on SIS data (ISIR data received, comment codes, verification required, checklist items complete, etc)?</t>
  </si>
  <si>
    <t>The ability to determine if a FA record needs manual review at any time, based on criteria and user-defined rules?</t>
  </si>
  <si>
    <t>The ability to route a FA record to an electronic work queue when desired based on criteria and user-defined rules?</t>
  </si>
  <si>
    <t>The ability for the checklist to be updated as complete when all requested items have been received/uploaded?  How is FA staff notified when all requested documents are received?</t>
  </si>
  <si>
    <t>The ability to determine if data changes received on a subsequent transaction of an ISIR need review or can be disregarded?</t>
  </si>
  <si>
    <t>The ability to transmit an ISIR correction to CPS directly from the solution?</t>
  </si>
  <si>
    <t>The ability of the system to make batch corrections (such as disbursement dates)?</t>
  </si>
  <si>
    <t>The ability to monitor whether electronic communications have been received, opened, read?</t>
  </si>
  <si>
    <t>The ability to monitor if links offered within a communication were followed?</t>
  </si>
  <si>
    <t>The ability of the student to upload requested documentation through the portal and mobile device, mapping it to a requested document on their checklist?</t>
  </si>
  <si>
    <t>The ability to update the required missing items checklist as received when the documentation is uploaded by the student?</t>
  </si>
  <si>
    <t>The ability for the uploaded documentation to be automatically scanned into the solution or document imaging system?</t>
  </si>
  <si>
    <t>The ability to generate a dynamic electronic form used for verification or other institutional requirements for notification to and completion by the student, when information is needed (not a document to be submitted)?  The ability to update the checklist items required item on the student's checklist for completion?  The ability to be viewable by FA Staff</t>
  </si>
  <si>
    <t>The ability for data from the electronic form to be imported directly into the solution, automatically updating designated fields and updating the checklist as received?</t>
  </si>
  <si>
    <t>The ability to route COD file errors to an electronic work file for resolution?</t>
  </si>
  <si>
    <t>The ability to update and track FA records adjusted based on professional judgement?</t>
  </si>
  <si>
    <t>The ability to support NSLDS reporting? Is this necessary?</t>
  </si>
  <si>
    <t>The ability to report scholarships on a student's 1098T?</t>
  </si>
  <si>
    <t>1.2 Financial Aid Satisfactory Academic Progress</t>
  </si>
  <si>
    <t>The ability to run FA SAP in simulation mode, updating to production when authorized?</t>
  </si>
  <si>
    <t>The ability to run FA SAP for an individual or student group?</t>
  </si>
  <si>
    <t>The ability to update and maintain all FA SAP simulation and production results, history, and comments? Any size limitations to the comments field?</t>
  </si>
  <si>
    <t>The ability to notify students of an updated FA SAP status electronically and/or via email</t>
  </si>
  <si>
    <t>The ability to warn students who are nearing their maximum time frame, regardless of their FA SAP status?</t>
  </si>
  <si>
    <t>The ability to include instructions and timeline for SAP appeals with the automated communication of their FA SAP status?</t>
  </si>
  <si>
    <t>The ability to notify students who no longer qualify for financial aid due to their SAP status and who are enrolled of their options to drop or make payment for enrolled course sections without FA?</t>
  </si>
  <si>
    <t>The ability for the Registrar to send an automated notification to FA when end-of-term (EOT) grade processing has been completed, to prompt FA to initiate and authorize the FA SAP process?</t>
  </si>
  <si>
    <t>The ability to assign required appeal documentation to a checklist?</t>
  </si>
  <si>
    <t>The ability to assign a tracking workflow for the appeal review and decision process?</t>
  </si>
  <si>
    <t xml:space="preserve">The ability to manage SAP waivers per CARES Act, HEROES Act, or other regulatory action. </t>
  </si>
  <si>
    <t>The ability for students to view their FA SAP status on the portal and mobile device?</t>
  </si>
  <si>
    <t>The ability for a student to submit an SAP appeal form and applicable documentation electronically through the portal or mobile device?</t>
  </si>
  <si>
    <t>The ability to automatically update the appeal checklist from the uploaded documentation?</t>
  </si>
  <si>
    <t>The ability to notify the student of the appeal decision directly from the workflow?</t>
  </si>
  <si>
    <t xml:space="preserve">1.3 Financial Aid Packaging </t>
  </si>
  <si>
    <t>The ability for each award/account to maintain unique criteria, algorithmic and user-defined rules (i.e., eligibility, priority, maximum amounts, etc.)?</t>
  </si>
  <si>
    <t>The ability for the criteria and rules for each award/account to be defined by academic year?</t>
  </si>
  <si>
    <t>The ability to roll forward criteria and rules for each award/account from year to year, which can be updated as needed?</t>
  </si>
  <si>
    <t>The ability to annually update award/account without vendor support?</t>
  </si>
  <si>
    <t>The ability to create and maintain multiple budget components and corresponding amounts to be used to calculate a student's cost of attendance (COA)?</t>
  </si>
  <si>
    <t>The ability to calculate the COA component of estimated book allowance based on credit hours or program of study?</t>
  </si>
  <si>
    <t>The ability to calculate the COA components of room, board, transportation, and personal expenses based on a weighted average of costs relating to a student's program, when calculated prior to the student's registration?</t>
  </si>
  <si>
    <t>The ability to calculate unique COA components based on the student's program of study and other user-defined rules?</t>
  </si>
  <si>
    <t>The ability to designate which academic programs are eligible for Title IV aid, which can prevent packaging to occur when the program is not designated as eligible?</t>
  </si>
  <si>
    <t>The ability to use criteria and user-defined rules to identify students whom meet scholarship eligibility criteria?</t>
  </si>
  <si>
    <t>The ability for a student to submit a scholarship application for consideration of eligible scholarships for which they meet the criteria?  Identify if this functionality resides in the solution or with using a third-party product.</t>
  </si>
  <si>
    <t>The ability to run packaging in simulation mode first, then automatically updating results into production upon FA authorization?</t>
  </si>
  <si>
    <t>The ability to auto-package and manually package whenever needed?</t>
  </si>
  <si>
    <t>The ability to auto-package or manually package individually and by student groups as desired?</t>
  </si>
  <si>
    <t>The ability to lock certain designated packaged awards when needed, in order to prevent auto-repackaging of the award in the future?</t>
  </si>
  <si>
    <t>The ability to display and continuously update components used in the student's financial plan (formerly shopping sheet) on the portal and mobile device?</t>
  </si>
  <si>
    <t>The ability to automatically transmit and receive Loan originations and disbursements with COD according to an institutional schedule and without human intervention?</t>
  </si>
  <si>
    <t>The ability to track both internal and outside scholarships for students as part of the aid package?</t>
  </si>
  <si>
    <t>The ability to track internal scholarships for groups of students, including totals by year, funds available by term, prevention of overawarding based upon scholarship budget criteria, available funding tracking for next fiscal year, reconciliation, need/merit criteria, other categories, integration with student records to assist with recipient selection and assist with donor-tracking reports?</t>
  </si>
  <si>
    <t>The ability of the system to prohibit overawarding aid to students by term or beyond aggregates?</t>
  </si>
  <si>
    <t>The ability to track institutional scholarships that are awarded to certain students and renewed annually?</t>
  </si>
  <si>
    <t>The ability to determine scholarship eligibility by campus or location</t>
  </si>
  <si>
    <t>The ability to package by campus or location.</t>
  </si>
  <si>
    <t>The ability to calculate the COA component of tuition and fees based on actual charges corresponding to the student's program and credit hours.</t>
  </si>
  <si>
    <t>The ability to calculate the COA components of room, board, transportation, and personal expenses based on a daily component amount multiplied by the total number of days between the earliest start date and latest end date of all sections registered within a full term, when calculated after a student has registered?</t>
  </si>
  <si>
    <t xml:space="preserve">The ability to designate which courses meet and do not meet the requirements of a student's degree program or credential?  </t>
  </si>
  <si>
    <t>The ability to package based on rules which include or restrict courses applicable to a student's degree or certificate, especially for federal funds?</t>
  </si>
  <si>
    <t>The ability to notify students during registration and when viewing the portal of which courses are included and excluded as part of their FA awards?</t>
  </si>
  <si>
    <t>The ability to automatically import data from an institutional aid application in addition to the federal aid application data in order to award and package aid?</t>
  </si>
  <si>
    <t>1.4 Student Loan Management</t>
  </si>
  <si>
    <t>The ability for all students (including incoming students) to accept, reduce, or decline their loan amount(s) online via the student portal or mobile application?</t>
  </si>
  <si>
    <t>The ability to increase a student's loan eligibility based on unusual circumstances/professional judgement?</t>
  </si>
  <si>
    <t>The ability to decrease a student's loan eligibility when a student's enrollment decreases, providing notification to the student of their reduced loan eligibility or ineligibility based on their enrollment level?</t>
  </si>
  <si>
    <t>The ability to assign required checklist items to students who have accepted loan amounts, including completion of a Master Promissory Note (MPN), entrance loan counseling, and any other components as desired, such as an interview with FA staff?</t>
  </si>
  <si>
    <t xml:space="preserve">The ability for the solution to track and report on institutional loan programs, including Promissory Notes completion, as an integrated product or a third-party solution? </t>
  </si>
  <si>
    <t>The ability to determine if new ISIR information is relevant and should be updated after changes performed by financial aid staff.</t>
  </si>
  <si>
    <t>The ability to automate communication to inform the student of FAFSA received/in process, MPN required, EC, PLUS credit checks, etc. either in electronic communication, workflow or an online service.  Specify.</t>
  </si>
  <si>
    <t>The ability to compare the loan checklist items to the data imported from COD, to determine if an MPN and entrance counseling has been completed?</t>
  </si>
  <si>
    <t>The ability to manually update the loan entrance counseling field if the student completes an in-person or online entrance interview with FA staff?</t>
  </si>
  <si>
    <t>The ability to import information regarding a student's private loan application through ScholarNet or another private loan lender?</t>
  </si>
  <si>
    <t>The ability to generate and send Federal Direct Loan Notification statements to students, as required by federal regulation?</t>
  </si>
  <si>
    <t>The ability to import records from studentloans.gov to track completion of loan exit counseling, according to a user-defined schedule and without human intervention?</t>
  </si>
  <si>
    <t>The ability to electronically notify all loan borrowers whose status changes when separating from the College or dropping below half time status.</t>
  </si>
  <si>
    <t>The ability to determine students who have and have not completed loan exit counseling, with communication sent to those who have exit counseling outstanding?</t>
  </si>
  <si>
    <t>The ability to send automated communications to students whose loan is delinquent, as communicated from NSLDS?</t>
  </si>
  <si>
    <t>The ability of the system to track aggregate loan amounts through NSLDS?</t>
  </si>
  <si>
    <t>The ability to transmit an electronic file to ScholarNet or other private loan lender?</t>
  </si>
  <si>
    <t>The ability to generate a communication to send to ScholarNet or other private loan lender with required information for a student's private loan?</t>
  </si>
  <si>
    <t>The ability for direct Loan packaging to include loan limit proration for students who are graduating at the end of one semester, or who are enrolled in short-term programs.</t>
  </si>
  <si>
    <t>The ability to make multiple payments of a private loan during a term?</t>
  </si>
  <si>
    <t>1.5 Aid Authorizations and Disbursements</t>
  </si>
  <si>
    <t>A disbursement is an award which is authorized by the Financial Aid Office for payment, which is paid/disbursed through Accounts Receivable.</t>
  </si>
  <si>
    <t>The ability to notify students when a disbursement has been authorized to their student account?</t>
  </si>
  <si>
    <t>The ability to initiate a tracking workflow for review, if needed, when a disbursement is not authorized as projected?</t>
  </si>
  <si>
    <t>The ability of the solution to validate that a student is within their annual and aggregate limits when aid is authorized for disbursement?</t>
  </si>
  <si>
    <t xml:space="preserve">The ability of the solution to automatically make adjustments to a student's awards in cases where a student does not enroll by the institution's census date or other institutionally designated date? </t>
  </si>
  <si>
    <t>The ability to auto-repackage for a different time length for students who did not enroll, if desired by the institution?</t>
  </si>
  <si>
    <t>The ability to notify student when a disbursement is not authorized to their student account according to the projected disbursement date, including the reason?</t>
  </si>
  <si>
    <t xml:space="preserve">The ability for a cash management process for all funds.  </t>
  </si>
  <si>
    <t>The ability for students to receive financial aid disbursements via ACH/direct deposit? Via a campus card? Via a paper check?</t>
  </si>
  <si>
    <t>The ability for financial aid records to interface with bookstore functions?</t>
  </si>
  <si>
    <t xml:space="preserve">1.6 Return of Federal (R2T4) </t>
  </si>
  <si>
    <t>Return of funds awarded is necessary for students not enrolled before the end of a payment period or period of enrollment, including a module scenario as defined by regulations. The process calculates the earned and unearned portions of Title IV federal aid, to determine if any return of funds is required.</t>
  </si>
  <si>
    <t xml:space="preserve">The ability to identify students who may qualify for a return of federal funds based on their changed enrollment and/or course grades from classes within a term? </t>
  </si>
  <si>
    <t>The ability to identify student whose credit hours have dropped to zero?</t>
  </si>
  <si>
    <t>The ability to identify students who have withdrawn from or received a failing grade in all courses which have an end date earlier than the start date of later term courses in which the student is registered?</t>
  </si>
  <si>
    <t>The ability to identify student who have been identified by faculty as having ceased attending in all registered courses without officially withdrawing from the course(s), as reported by faculty as a last date of attendance (LDA) in the LMS or solution?</t>
  </si>
  <si>
    <t>The ability to compute R2T4 awards which adjust both the student's awards and student account?</t>
  </si>
  <si>
    <t>The ability to send automated communications to students regarding their R2T4 return, including the reason(s) for the funds return, amount(s), how the return(s) was calculated, and a bill for amounts owed if applicable?</t>
  </si>
  <si>
    <t>The ability to automatically transmit Direct loan adjustments due to R2T4 to COD?</t>
  </si>
  <si>
    <t>The ability to identify students who have failed all courses?</t>
  </si>
  <si>
    <t>1.7 Reconciliation</t>
  </si>
  <si>
    <t>The ability to view real-time comparisons on a dashboard and report of FA program allocations vs aggregate totals of awards offered, by program and by designated time (such as annual, monthly, date range, or specific terms)?</t>
  </si>
  <si>
    <t>The ability to view real-time comparisons on a dashboard and report of aggregate totals of awards offered vs aggregate totals of disbursements, by program and by designated time (such as annual or specific terms), with ability to drill down into individual details for reconciliation exceptions?</t>
  </si>
  <si>
    <t>The ability to view real-time comparisons on a dashboard and report of offered federal, state, or institutional work study awards by program vs actual wages earned by program for a designated time (such as annual, specific term, or payroll period), which may include wages earned in multiple fiscal years, with ability to drill down into individual details for reconciliation exceptions?</t>
  </si>
  <si>
    <t>The ability to view real-time comparisons on a dashboard and report of aggregate and individual disbursements vs COD disbursements, with ability to drill down into individual details for reconciliation exceptions?</t>
  </si>
  <si>
    <t>The ability to view real-time comparisons on a dashboard and report of aggregate disbursements vs funding received from G5 and the state, by program and by designated time (such as annual or specific term)?</t>
  </si>
  <si>
    <t>1.8 Financial Literacy</t>
  </si>
  <si>
    <t xml:space="preserve">The ability for a solution that would be used to track and report on financial literacy programs, such as 1:1 debt counseling? </t>
  </si>
  <si>
    <t xml:space="preserve">The ability for a solution that would be used to track and report on financial literacy or 1:1 debt counsleing programs as an integrated product or a third-party solution? </t>
  </si>
  <si>
    <t>The ability to identify students who may be candidates for programming on financial literacy 1:1 debt counsleing based on attributes maintained in the solution and by rules?</t>
  </si>
  <si>
    <t>The ability to track students who have completed various financial literacy, 1:1 debt counseling programs?</t>
  </si>
  <si>
    <t>The ability to assign, track, complete and report 1:1 literacy, Entrance and Exit interviews by campus.</t>
  </si>
  <si>
    <t>1.9 Reporting</t>
  </si>
  <si>
    <t xml:space="preserve">The ability to create custom and ad-hoc reports such as audit reports and institutional reports? </t>
  </si>
  <si>
    <t>The ability to generate Federal reports such as FISAP - Work-Study Reports, Wages, Allocations, JLD, Community Service, etc.</t>
  </si>
  <si>
    <t>The ability to generate Texas State reports such as THECB FAD Report - Integrates with General Student Records and Enrollment Data, COA Components, ISIR Components, etc.</t>
  </si>
  <si>
    <t>The ability to generate Accreditation reports such as LCME Part I B Questionnaire - Educational Indebtedness, Institutional Scholarship Funding &amp; Categories</t>
  </si>
  <si>
    <t>STUDENT INFORMATION SYSTEM - Student Finance Requirements</t>
  </si>
  <si>
    <t>BCM MoSCoW Rating</t>
  </si>
  <si>
    <t>Meets Requirements</t>
  </si>
  <si>
    <t>Partially Meets Requirements</t>
  </si>
  <si>
    <t>1.1 Student Accounts and Accounts Receivable</t>
  </si>
  <si>
    <t>The ability to easily segment tuition revenue by each class for internal and external reporting needs.</t>
  </si>
  <si>
    <t>The ability to use programmatic business rules to determine appropriate tuition/fees, flat tuition &amp; fee rates, student residency type, student program level, dual-degree enrollment, etc.</t>
  </si>
  <si>
    <t>The ability to create student charges based on student program and academic year (flat rate).</t>
  </si>
  <si>
    <t>The ability for students and customers to make payments (both associated with an account/receivable and a general receipt/deposit/etc.) with various payment types, such as cash, check, ACH, credit/debit online, Venmo, etc.</t>
  </si>
  <si>
    <t xml:space="preserve">The ability to import and export data between SIS and PayPoint, Fiserv's payment processing service.  </t>
  </si>
  <si>
    <t xml:space="preserve">The ability to develop invoice templates and configure invoices, including but not limited to, student bills, collection/past due account notices, third-party bills, and system generated invoices. </t>
  </si>
  <si>
    <t>The ability to assess non-term charges, such as mandatory student insurance, parking fines, library fees, specific course fees, residency, etc., in an efficient manner that limits manual data entry of charges onto the student’s account. (Preference is a way to do this in bulk for mulitple students without manually entering each.</t>
  </si>
  <si>
    <t>The ability to place charges and refunds on a non-billing ledger?  (Used to reimburse students for expenses incurred as part of a student organization, issuing HEERF funds to students, short term emergency loans, etc.).</t>
  </si>
  <si>
    <t>The ability to calculate refunds separately for both our billing and non-billing ledgers?</t>
  </si>
  <si>
    <t>Does the system have validation measures in place to ensure refunds are issued appropriately and flagged if a credit balance shouldn't be refunded?</t>
  </si>
  <si>
    <t xml:space="preserve">The ability to bill health insurance charges to students in monthly increments, which can change throughout an academic term.  The ability to automatically recalculate and re-bill these charges whenever a change occurs.  </t>
  </si>
  <si>
    <t>The ability to develop 3rd-party invoice templates with various information, as required by the sponsor (i.e. grades, schedule, types of fees) which may be different for each sponsor?</t>
  </si>
  <si>
    <t>The ability to assign different tuiton and fees charges to students depending on their program type and have those charges linked to program-specific account numbers for posting to the instiutional Finance system (SAP).</t>
  </si>
  <si>
    <t>The ability of the system to auto generate comunications to students based on holds, loan disbursements and other criteria?</t>
  </si>
  <si>
    <t>The ability to add notes to a student account for any purpose?</t>
  </si>
  <si>
    <t xml:space="preserve">The ability to add pop-up notifications with various information for staff reference when accessing a student's account </t>
  </si>
  <si>
    <t>The ability to place automated holds and late fees on a student account when a payment due date has been missed.</t>
  </si>
  <si>
    <t>The ability for students to authorize the use of credit balances to pay for future and non-term charges.</t>
  </si>
  <si>
    <t>The ability to place students into an automated communication plan/track?</t>
  </si>
  <si>
    <t>The ability to identify vendors that are from international locations for the purposes of Section 117 reporting?</t>
  </si>
  <si>
    <t>The ability to create proration calculation rules in the system to assess or refund prorated tuition and fees charges to students based on date student leaves school or returns from LOA with the ability to assign different proration rules to different programs and types of charges.</t>
  </si>
  <si>
    <t>1.2 Funds Applied</t>
  </si>
  <si>
    <t>The ability to manage and apply payments related to student accounts?</t>
  </si>
  <si>
    <t>The ability to create full scholarships for some students depending on program, which match tuition and fee charges and automatically update based on changes to the student's billed charges (relates to both SAS and FA) .</t>
  </si>
  <si>
    <t>The ability of the system to automatically export data to Heartland ECSI for purposes of processing student refunds and updating student demographic information?</t>
  </si>
  <si>
    <t>The ability to code the student's Refund Method in the SIS to determine how student refunds should be routed in the Finance system (SAP)</t>
  </si>
  <si>
    <t>Ability to let students make a payment if their balance is zero, for purpose of returning excess loan funds</t>
  </si>
  <si>
    <t>Ability to add reference information to payments received (for example check #s, wire cofirmation numbers) and to query for payments based on that information.</t>
  </si>
  <si>
    <t>The ability to use business rules to designate funds/payments/awards as refundable or non-refundable, as well as prioritize application of different types of payments (i.e. apply federal aid before scholarships).</t>
  </si>
  <si>
    <t>The ability to run funds applied in audit-mode for reporting/what-if analyses.</t>
  </si>
  <si>
    <t>The ability to show the student the real-time financial impact if they should withdraw or start/end LOA in the middle of a billing term.</t>
  </si>
  <si>
    <t>The ability for end-users to see where system-calculated charges originated.</t>
  </si>
  <si>
    <t>The ability for staff to see the same system view as students for communication and resolution of questions related to accounts and payments.</t>
  </si>
  <si>
    <t>The ability to program business rules to manage third-party-specific conditional awards.</t>
  </si>
  <si>
    <t>1.3 Account Management - Collections/Deferrals/Loans</t>
  </si>
  <si>
    <t>The ability to integrate with the finance system to manage payment plans, show student account balances, direct students to a payment gateway, etc.</t>
  </si>
  <si>
    <t>The ability to report and monitor past-due accounts and collecting bad debt.</t>
  </si>
  <si>
    <t>The ability to manage deferred payments (assign and extend payment due dates).</t>
  </si>
  <si>
    <t>The ability to generate an activity report that shows a history of hold activity (holds placed and removed).</t>
  </si>
  <si>
    <t>The ability to enter freeform text notes/comments when placing/removing holds.</t>
  </si>
  <si>
    <t>The ability to retain documentation of all communication attempts with debtors and upload to document management system.</t>
  </si>
  <si>
    <t>The ability to write systematic rules to determine which student address in the SIS is used for billing purposes</t>
  </si>
  <si>
    <t>The ability for students to manage their account, including adding/changing payment methods, assigning proxy payers, etc.</t>
  </si>
  <si>
    <t>The ability to display instructions on how a hold is resolved to various constituents (students, Business Office staff, cashier/bursar, financial aid staff, etc.).</t>
  </si>
  <si>
    <t>Ability to have a quick preview of basic information about a student including current program/year in program by semester, current status (matriculated/withdrawn/graduated/applicant)</t>
  </si>
  <si>
    <t>Ability to add holds to student accounts using an upload file, so holds don't need to be manually added by individual student.</t>
  </si>
  <si>
    <t>1.4 Tax Reporting</t>
  </si>
  <si>
    <t>The ability to generate 1098-T forms data for each student to result in a file that we send to ECSI who issues our 1098-T forms to students and reports to the IRS</t>
  </si>
  <si>
    <t>The ability to validate student Social Security Numbers and notify students who do not have an SSN in the system that they must provide one to the school or accept responsibility for tax consequences of failure to provide</t>
  </si>
  <si>
    <t>1.5 Self-Service for Financial Services</t>
  </si>
  <si>
    <t>The ability for students to view their account balances on a web-based portal or mobile app.</t>
  </si>
  <si>
    <t>The ability for students to register, manage accounts, etc. through a web-based portal or mobile app.</t>
  </si>
  <si>
    <t>Ability to allow a student who has withdrawn or graduated to still view their student account statements and remit payment online.</t>
  </si>
  <si>
    <t>Ability to allow students to view non-billing ledger balances owed on a student portal and remit payment for them (this would primarily be used for paying emergency loans).</t>
  </si>
  <si>
    <t>STUDENT INFORMATION SYSTEM - Advising and Student Success Requirements</t>
  </si>
  <si>
    <t>Section 1.10.1 - Advising</t>
  </si>
  <si>
    <t xml:space="preserve">Students maintain and monitor academic progress toward their academic goals in many ways, and these processes are likely to evolve and change as new higher education approaches develop, such as competency-based programs, alternative credentials (institutional honors and departmental/major honors, badges, certificates, etc.), and new curriculum structures (such as stackable courses for certificates). </t>
  </si>
  <si>
    <t>1.10.1.1 Advising and Student Success</t>
  </si>
  <si>
    <t>1.10.1.1.1 Academic Planning/Degree Audit</t>
  </si>
  <si>
    <t>Mapping out the academic journey for students is one of the most crucial components of an SIS. A degree audit provides a record of a student's progress toward completing degree requirements and includes a summary of the completion of overall degree requirements (for example, common curriculum requirements, major and minor requirements, and electives), program-specific requirements, and may include multiple grade point averages (GPAs).</t>
  </si>
  <si>
    <t>The ability for advisors to enter and retain Student Advising notes for individual students?</t>
  </si>
  <si>
    <t>The ability to confidentially track and document notes regarding the student's academic progress?</t>
  </si>
  <si>
    <t>The ability to pre-load institutional policy and regulatory guidance as part of course substitution processes.</t>
  </si>
  <si>
    <t>The ability to assign a degree audit plan to a student, individually or by batch to a designated cohort or group of students.</t>
  </si>
  <si>
    <t>The ability to implement full cohorting capabilities and define group characteristics for specialized programs and interest groups.  This includes the functionality to to define/modify group characteristics as needed by the College.</t>
  </si>
  <si>
    <t xml:space="preserve">The ability for students and advisors to plan courses from major declaration to graduation, via a single sign-on web-based portal dashboard and by mobile app? </t>
  </si>
  <si>
    <t xml:space="preserve">The ability for degree audit results to print from a web-based portal and through a mobile app? </t>
  </si>
  <si>
    <t xml:space="preserve">The ability to automatically send alerts to advisors when students deviate from their academic plans? </t>
  </si>
  <si>
    <t xml:space="preserve">The ability for a student's anticipated completion date to be automatically recalculated based on a change to another program or update to academic history? </t>
  </si>
  <si>
    <t>The ability to automate student notifications (i.e. welcome message, appointment reminders, etc.).</t>
  </si>
  <si>
    <t xml:space="preserve">The ability to remind students and advisors to schedule appointments to regularly review their degree progress, including within a designated number of credit hours prior to degree completion? </t>
  </si>
  <si>
    <t>The ability for advisors to to determine eligible courses for substitution and alignment to academic plan within the proposed solution.</t>
  </si>
  <si>
    <t>1.10.1.1.2 Student Advising - General</t>
  </si>
  <si>
    <t>Coordination of successful student advising includes managing the advisement functions, and providing valuable information to students and staff in order to make informed decisions regarding their academic experience.</t>
  </si>
  <si>
    <t>The ability to run a report, or see on a dashboard, an evaluation of student progression and performance.</t>
  </si>
  <si>
    <t>The ability to record situational notes and restrictive access for instructor/advisor views of notes separate from student views.</t>
  </si>
  <si>
    <t>The ability to assign or change an advisor to a student, individually or by batch to a designated cohort or group of students based on attributes such as program, admission status, or other factors.</t>
  </si>
  <si>
    <t xml:space="preserve">The ability to designate multiple advisors for multiple purposes, such as academic advisor, international advisor, thesis advisor, etc.? </t>
  </si>
  <si>
    <t xml:space="preserve">The ability, if a student’s advisor changes, to notify the change to the current and former advisors as well as the student? </t>
  </si>
  <si>
    <t xml:space="preserve">The ability, if a student’s advisor changes during the student’s lifecycle, to have notes about that student transferred and viewable from one advisor to the next? </t>
  </si>
  <si>
    <t>The ability to assign checklist items to a student, individually or by batch to a cohort or group, according to rules and to send a notification alert to the student?</t>
  </si>
  <si>
    <t>The ability to display advisor dashboard results based on defined cohort groups as determined by rules or attributes?</t>
  </si>
  <si>
    <t>The ability to setup and configure automated response that follows decision/action track after an advising session.</t>
  </si>
  <si>
    <t>The ability to review and collaborate, within the propopsed solution, between advisors for specific academic plans.</t>
  </si>
  <si>
    <t>The ability to automatically notify an advisor when a student has withdrawn from or received a non-acceptable grade in a course which was recognized as a prerequisite for a future course in which a student is registered?</t>
  </si>
  <si>
    <t>The ability to design and utilize dynamic eforms to be completed by students, allowing them to request referral, information, or action based on the questions they are asked?  Examples include a referral to FA, a request for a course substitution, or to offer a complaint or concern.</t>
  </si>
  <si>
    <t>The ability to initiate and track workflows based on an eform filed by a student, staff, or faculty member, including the ability to route the workflow to a designated individual or department?</t>
  </si>
  <si>
    <t>The ability to display notification alerts to students and advisors when a message is received, similar to current phone and computer notifications?</t>
  </si>
  <si>
    <t>The ability to color code the checklist items by priority, such as red/yellow/green?</t>
  </si>
  <si>
    <t xml:space="preserve">The ability to assess  case workload balance between advisors and within an individual advisor’s work assignments and intensity? </t>
  </si>
  <si>
    <t>The ability for functionality for interactive access for instructors and advisors to connect or review notes if the student resolves the issue or circumstances prior to an advising appointment and the ability for notifications when actions/appointments have occured.</t>
  </si>
  <si>
    <t>The ability to automate post appointment survey generation to gather feedback.</t>
  </si>
  <si>
    <t xml:space="preserve">The ability to create student profiles based on attributes and criteria? </t>
  </si>
  <si>
    <t>1.10.1.1.3  Student Appointments and Referrals</t>
  </si>
  <si>
    <t>The ability of any staff or faculty to initiate an appointment on behalf of a student?</t>
  </si>
  <si>
    <t>The ability to auto-generate a scheduled follow-up advisor meeting and/or personalizable automated message (e.g., "Reminder to schedule your follow-up appointment by clicking this link: __").</t>
  </si>
  <si>
    <t>The ability to integrate between the proposed solution and microsoft outlook or other third party calendar system when advising appointments are made or modified or cancelled.</t>
  </si>
  <si>
    <t>The ability of any staff or faculty to initiate a tracking workflow to monitor activities, including referral to faculty or other department?</t>
  </si>
  <si>
    <t>The ability to notify student and advisor of recommended appointment, based on activity (e.g. gpa, attendance, withdrawals, etc.) or timeline (prior to graduation)?</t>
  </si>
  <si>
    <t>The ability for a student to have automated check in and confirmation that follows specific workflows to notify advisors</t>
  </si>
  <si>
    <t>The ability to track and report on the volume of appointments, queues, and advisor availability, along with ability to shift appointments to areas receiving less volume.</t>
  </si>
  <si>
    <t>1.10.1.1.4 Student Alert</t>
  </si>
  <si>
    <t xml:space="preserve">The ability to notify a student of a referral, via a web-based portal and by mobile app, and how it prompts them for feedback on the services provided? </t>
  </si>
  <si>
    <r>
      <t xml:space="preserve">The ability for </t>
    </r>
    <r>
      <rPr>
        <sz val="11"/>
        <color theme="1"/>
        <rFont val="Aptos Narrow"/>
        <family val="2"/>
        <scheme val="minor"/>
      </rPr>
      <t xml:space="preserve">faculty/staff to report concerns/alerts, as needed? </t>
    </r>
  </si>
  <si>
    <t>The ability for an external resource to initiate an alert and tracking workflow?</t>
  </si>
  <si>
    <t xml:space="preserve">The ability to track attendance, tailored by course, so it is required for some courses but not for others? </t>
  </si>
  <si>
    <r>
      <t xml:space="preserve">The ability to use multiple </t>
    </r>
    <r>
      <rPr>
        <sz val="11"/>
        <color theme="1"/>
        <rFont val="Aptos Narrow"/>
        <family val="2"/>
        <scheme val="minor"/>
      </rPr>
      <t>sources of input to create early alerts (events, campus organizations, tutoring, etc.)? Explain and provide a list of sources.</t>
    </r>
  </si>
  <si>
    <t xml:space="preserve">The ability to identify students who are doing well and provide positive reinforcement? </t>
  </si>
  <si>
    <t xml:space="preserve">The ability to note barriers to student success as comments in the solution? </t>
  </si>
  <si>
    <t>1.10.1.1.5 Student Complaint and Concerns</t>
  </si>
  <si>
    <t xml:space="preserve">The ability for a student to submit a complaint/grievance through a dynamic, prepopulated eform via a web-based portal dashboard and by mobile app? </t>
  </si>
  <si>
    <r>
      <t>The ability to initiate a</t>
    </r>
    <r>
      <rPr>
        <sz val="11"/>
        <color theme="1"/>
        <rFont val="Aptos Narrow"/>
        <family val="2"/>
        <scheme val="minor"/>
      </rPr>
      <t xml:space="preserve">n automated workflow after a complaint is filed that would refer the information to the appropriate department/resource for assistance and resolution? </t>
    </r>
  </si>
  <si>
    <t xml:space="preserve">The ability to automate notifications to students of the outcome and next steps if applicable? </t>
  </si>
  <si>
    <t>1.10.1.2 Advising Registration Processes</t>
  </si>
  <si>
    <t xml:space="preserve">Throughout the student lifecycle, students may encounter challenges to completing their program and must interact with various departments in order to register for courses which meet their unique requirements.  </t>
  </si>
  <si>
    <t>1.10.1.2.1 Course Substitution, Waiver, Override, or External Course Request and Evaluation</t>
  </si>
  <si>
    <t>The ability to automatically notify students and stakeholders of approval or denial of substitution, waiver, or override request via the workflow?</t>
  </si>
  <si>
    <t>The ability to use workflow to automatically request grade verification from the external institution following completion of the term?</t>
  </si>
  <si>
    <t>1.10.1.2.2 Internships, Practicums, Clinical Rotations, Cohorts, and Externships</t>
  </si>
  <si>
    <t xml:space="preserve">The ability to send automated reminders to remind the student, employers, and faculty to complete the activities and upload any required documentation? </t>
  </si>
  <si>
    <t>The ability to assign a checklist of documents when needed, to students, which would be available on the web-based portal dashboard and by mobile app?</t>
  </si>
  <si>
    <t xml:space="preserve">The ability to use workflow to track assignment and execution opportunities, including communications between the institution and the external supervisor, faculty advisor, and the student? </t>
  </si>
  <si>
    <t>The ability to manage course sections with unique data such as external locations, internship roles, supervisor information, and linkage to time worked when necessary?</t>
  </si>
  <si>
    <t>The ability to automatically authorize enrollment course upon assignment and approval as documented in workflow?</t>
  </si>
  <si>
    <t>1.10.1.2.3 Clinical Rotations</t>
  </si>
  <si>
    <t>The ability to assign required items to a checklist for a student for each clinical rotation opportunity, based on rules and criteria?</t>
  </si>
  <si>
    <t>The ability for students to upload documentation via a web-based portal and mobile app, which will update required items needed to qualify for a pending clinical rotation?</t>
  </si>
  <si>
    <t>The ability to use the tracking workflow to prompt instructors to review and assign a final grade for the course to the student?</t>
  </si>
  <si>
    <t>The ability to generate and track student evaluations and performance using tracking workflow, without using third party solutions?</t>
  </si>
  <si>
    <t>The ability to track rotation assignments as defined and required within each clinical course?</t>
  </si>
  <si>
    <t>The ability to send automated and electronic notifications and rosters to clinical site coordinators for evaluations and comments based on pre-determined term dates which may be specific to each institution?</t>
  </si>
  <si>
    <t>The ability to offer a clinical scheduler or calendar for scheduling and tracking clinical rotations for accreditation reporting, including shifts, types of shifts, day/times by clinical type?</t>
  </si>
  <si>
    <t>The ability to authorize a student match to a waiting list for a specific clinical site, when the site opportunity is fully enrolled?</t>
  </si>
  <si>
    <t xml:space="preserve">The ability to automatically authorize enrollment in the designated clinical rotation course section upon assignment and administrative approval via the tracking workflow? </t>
  </si>
  <si>
    <t>The ability to allow students to register for a particular course based on the outcome of a random selection (lottery-type enrollment format)?</t>
  </si>
  <si>
    <t>1.10.1.3 Student Advising Services and Programs</t>
  </si>
  <si>
    <r>
      <t xml:space="preserve">Student success is more likely to be realized when students feel personally significant, when they feel welcomed, recognized as individuals, and that they matter to the institution. Below are the various programs that provide services for students, and the requirements to maintain cohesive service. </t>
    </r>
    <r>
      <rPr>
        <i/>
        <sz val="11"/>
        <color theme="1"/>
        <rFont val="Aptos Narrow"/>
        <family val="2"/>
        <scheme val="minor"/>
      </rPr>
      <t xml:space="preserve">Note – in the following paragraphs “Service Providers” refers to the student service offices and faculty and staff who need appropriate access to the information. </t>
    </r>
  </si>
  <si>
    <t>1.10.1.3.1 Tutoring/Supplemental Academic Services</t>
  </si>
  <si>
    <t xml:space="preserve">The ability to identify courses each term that have historically used the most tutoring support to determine scheduling needs, and provide information to students on the availability of selected courses where tutoring is available? </t>
  </si>
  <si>
    <t xml:space="preserve">The ability to send information to the student following a tutoring session? </t>
  </si>
  <si>
    <r>
      <t>The ability to p</t>
    </r>
    <r>
      <rPr>
        <sz val="11"/>
        <color theme="1"/>
        <rFont val="Aptos Narrow"/>
        <family val="2"/>
        <scheme val="minor"/>
      </rPr>
      <t xml:space="preserve">rovide feedback to the referring source regarding completion of the tutoring session? </t>
    </r>
  </si>
  <si>
    <t xml:space="preserve">The ability to provide access for student tutors to appropriate student information, as deemed necessary (the program of study, tutoring notes), but restrict them from items they should not see (demographic or academic information)? </t>
  </si>
  <si>
    <t xml:space="preserve">The ability to compile and distribute data on tutoring usage to faculty, staff and departments? </t>
  </si>
  <si>
    <t>The ability to track students who request and participate in tutoring appointments or sessions, with results being recorded and reported in relation to the student's completion of the course?</t>
  </si>
  <si>
    <t>1.10.1.3.2 Accessibility/Disability Services</t>
  </si>
  <si>
    <t xml:space="preserve">The ability to allow Advising staff to initiate a private, confidential workflow referral, including notifying the Accessibility/Disability Services office without disclosing confidential info?  </t>
  </si>
  <si>
    <t>The ability for a student to confidentially self-identify through an Advisor or Accessibility/Disability office?</t>
  </si>
  <si>
    <t xml:space="preserve">The ability to confidentially document the initial interaction between Accessibility/Disability Services and the student, including what accommodations are assigned based on the disability? </t>
  </si>
  <si>
    <t xml:space="preserve">The ability for designated staff to identify students who have self-identified and have been assigned assistance who are not using available services? </t>
  </si>
  <si>
    <t>The ability for faculty to view and acknowledge an assigned accommodation for a course recommended by Accessibility/Disability staff after talking with the student, prior to sending the final accommodation approval notification to the student?</t>
  </si>
  <si>
    <t>The ability to segment security access of information and notes by designated staff members or security classifications, in order to maintain confidentiality according to institutional needs and rules?</t>
  </si>
  <si>
    <t>The ability to configure various accommodations for service and tracking assigned to individual courses?</t>
  </si>
  <si>
    <t xml:space="preserve">The ability to flag the student’s record when there is a conflict with accommodations, such as an existing room assignment for a student who has an approved accommodation for different room accommodations? </t>
  </si>
  <si>
    <t>The ability to log and track physical resources assigned to and returned by the student?</t>
  </si>
  <si>
    <t xml:space="preserve">1.10.1.3.3 Grant Funded Programs </t>
  </si>
  <si>
    <t>The ability to design and utilize a dynamic eform that is pre-populated with demographic information, prompting questions to the student unique to a specific grant-funded program?</t>
  </si>
  <si>
    <t>The ability to record when a student is accepted for participation in a grant program as approval by a designated grant administrator?</t>
  </si>
  <si>
    <t xml:space="preserve">The ability to record whether a student opted in or out of individual grant programs? </t>
  </si>
  <si>
    <t xml:space="preserve">The ability to manage a waitlist for grant participants, once the program capacity has been reached? </t>
  </si>
  <si>
    <t>The ability to determine a student's initial and on-going eligibility, based on rules and criteria?</t>
  </si>
  <si>
    <t>The ability to allow users to define and assign cohort designations to track participants in a specific grant-funded program?</t>
  </si>
  <si>
    <t xml:space="preserve">The ability to create reports with grant information to connect with classes, student enrollments and the financial impact of those grants? </t>
  </si>
  <si>
    <t xml:space="preserve">The ability to assist in configuring and managing the annual performance requirements for tracking data required for each grant to assist grant program staff in writing and submitting reports to federal, state or local authorities? </t>
  </si>
  <si>
    <t>1.10.1.3.4 Career Services</t>
  </si>
  <si>
    <t>The ability to offer and maintain results of career assessment and evaluation through in-person and online career services products or services for current students?</t>
  </si>
  <si>
    <t xml:space="preserve">The ability for Career Services to initiate an automated tracking workflow for intended actions, that displays on the web-based portal dashboard and by mobile app, including automated reminders sent to the student when needed? </t>
  </si>
  <si>
    <t>1.10.1.3.5 Counseling and Mental Health Services</t>
  </si>
  <si>
    <t>The ability to allow faculty or staff to make referrals to counseling services via a web-based portal and by mobile device, initiating a confidential tracking workflow?</t>
  </si>
  <si>
    <t>The ability for students to submit intake paperwork confidentially through the solution?</t>
  </si>
  <si>
    <t>The ability for staff to maintain confidential student notes within the solution?</t>
  </si>
  <si>
    <t>The ability to notify team members and/or individuals designated at each institution, of cases and updated actions, as recorded within the solution?</t>
  </si>
  <si>
    <t xml:space="preserve">The ability for a counselor to initiate an automated workflow to notify students of next steps, displayed on the web-based portal and by mobile app, with automated appointments, if appropriate, and reminders sent to the students that are tracked? </t>
  </si>
  <si>
    <t>The ability to track and update pre-determined appointments or check-ins with counseling staff or other designated advisors or individuals, confidentially documenting attendance/non-attendance and notes?</t>
  </si>
  <si>
    <t>1.10.1.3.6 Veteran Services</t>
  </si>
  <si>
    <t>The ability to code for Veterans along with eligibility status and Chapter in the proposed solution</t>
  </si>
  <si>
    <t>The ability to quickly reference external systems for Veteran processing (i.e. VA Once, GoArmy.ed, etc.) and integrate with the proposed solution.</t>
  </si>
  <si>
    <t>1.10.1.4 Student Conduct and Reporting</t>
  </si>
  <si>
    <r>
      <t>Student Conduct strengthens personal responsibility and accountability through investigation</t>
    </r>
    <r>
      <rPr>
        <sz val="11"/>
        <color rgb="FF000000"/>
        <rFont val="Aptos Narrow"/>
        <family val="2"/>
        <scheme val="minor"/>
      </rPr>
      <t xml:space="preserve"> and resolution of alleged violations of college policies. Below are requirements in support of upholding the institution’s Student Code of Conduct.</t>
    </r>
  </si>
  <si>
    <t>1.10.1.4.1 Student Conduct</t>
  </si>
  <si>
    <t xml:space="preserve">The ability to input and store information on interventions? </t>
  </si>
  <si>
    <t>The ability to track informal interventions with students as desired?</t>
  </si>
  <si>
    <t>The ability to notify a student of case determination and action or sanction(s)?</t>
  </si>
  <si>
    <t>The ability to allow a reporting party or mandated reporting party to file a formal complaint form via a web-based portal and by mobile device?</t>
  </si>
  <si>
    <t>The ability to initiate a confidential tracking workflow for a student incident, created by a student conduct investigator/officer?</t>
  </si>
  <si>
    <t xml:space="preserve">The ability to support student conduct investigations which include notes from interviewing witnesses and other personnel, documenting findings and uploading materials related to the case, such as documents, photos, statements, recordings, etc. to the case file? </t>
  </si>
  <si>
    <t xml:space="preserve">The ability for tools to process, collect and report on incident data? </t>
  </si>
  <si>
    <t xml:space="preserve">The ability to retain incident data for future programming needs? </t>
  </si>
  <si>
    <t>The ability to support both the case determination and appeal process by either individual review or panel review?</t>
  </si>
  <si>
    <t xml:space="preserve">The ability to notify other appropriate identified stakeholders and record and track decisions and potential sanctions? </t>
  </si>
  <si>
    <t xml:space="preserve">The ability to display the disciplinary suspension/expulsion on transcripts as recommended by national standards promoted by the American Association of College Registrars and Admissions Officers (AACRAO)? </t>
  </si>
  <si>
    <t>1.10.1.4.2  Title IX Student Investigations and Tracking</t>
  </si>
  <si>
    <t>The ability to initiate a confidential tracking workflow for a student incident, as authorized by the Title IX Coordinator with input from Student Affairs office if appropriate?</t>
  </si>
  <si>
    <t>The ability to communicate with both reporting and responding parties, as authorized by the Title IX Coordinator, maintaining a history of all communications by all parties including reporting of decisions, sanctions, and right to appeal?</t>
  </si>
  <si>
    <t>The ability to support a process allowing the student to appeal a decision of the Title IX Hearing Panel, including electronic review and decision by any number of identified reviewers, as determined by a college's policy?</t>
  </si>
  <si>
    <t xml:space="preserve">The ability to assist with analysis and reporting on student conduct and Title IX incidents to help determine future training and programming for the individual institution, and is used for reports, such as the Clery Report? </t>
  </si>
  <si>
    <t xml:space="preserve">The ability to identify any student new to the institution who is required to complete Sexual Violence Prevention Training? </t>
  </si>
  <si>
    <t xml:space="preserve">The ability for an automated process to notify students of the need to complete the Sexual Violence Prevention Training by a designated date? </t>
  </si>
  <si>
    <t xml:space="preserve">The ability to set an expiration date for a sanction; and notify appropriate personnel before the expiration date to meet with the student if necessary? </t>
  </si>
  <si>
    <t>1.10.1.5 Student Organization and Co-Curricular Activity</t>
  </si>
  <si>
    <t xml:space="preserve">Student engagement refers to the degree of involvement, attention, curiosity, interest, optimism, and passion that students show when they are learning or being taught, which extends to the level of motivation they have to learn and progress in their education. Below are the requirements for student engagement, including those related to participation in co-curricular activities. </t>
  </si>
  <si>
    <t>1.10.1.5.1 Student Organizations</t>
  </si>
  <si>
    <t>The ability to prompt a student to review their membership at the beginning of each academic year, if eligible?</t>
  </si>
  <si>
    <t>The ability for students to complete a dynamic pre-populated eform application for membership to an organization, via a web-based portal and by mobile device?</t>
  </si>
  <si>
    <t>The ability to display a checklist of requirements that need to be completed in order to request budget funds through the portal?</t>
  </si>
  <si>
    <t xml:space="preserve">The ability to export/import membership information (flat file or spreadsheet, per national organization) with national organizations? </t>
  </si>
  <si>
    <t xml:space="preserve">The ability for student organizations to maintain a roster of members, which is used for tracking and communications and is accessible by authorized club or organization leadership? </t>
  </si>
  <si>
    <t xml:space="preserve">The ability to grant permission to access membership information for specialized functions (treasurer for funding requests, etc.)? </t>
  </si>
  <si>
    <t xml:space="preserve">The ability for designated staff to record/maintain secure information on student leadership in student organizations, dates of position and membership and any awards received? </t>
  </si>
  <si>
    <t xml:space="preserve">The ability for a club/organization advisor’s web-based portal which shows club/organization information at a glance, budget activity, participant eligibility, and club/organization activity reports? </t>
  </si>
  <si>
    <t>The ability to automatically notify student and coordinator when they are no longer eligible for participation in a club or organization?</t>
  </si>
  <si>
    <t>The ability to accept dues payment(s) for student groups and individuals when necessary?</t>
  </si>
  <si>
    <t>The ability for student groups to complete a dynamic eform to request funds from the Student Activities/Government budget for events not sponsored by clubs, groups, or student organization?</t>
  </si>
  <si>
    <t>The ability to manage requests and approvals for student activities through an online process?</t>
  </si>
  <si>
    <t xml:space="preserve">The ability to initiate a tracking workflow to monitor findings and sanctions, such as a suspension period, if an organization is found to be violating student organization conduct? </t>
  </si>
  <si>
    <t>The ability to support an appeal process to student organization cases and sanctions, when needed?</t>
  </si>
  <si>
    <t xml:space="preserve">The ability to monitor the reinstatement eligibility of the student organization? </t>
  </si>
  <si>
    <r>
      <t xml:space="preserve">The abilityto provide </t>
    </r>
    <r>
      <rPr>
        <sz val="11"/>
        <color theme="1"/>
        <rFont val="Aptos Narrow"/>
        <family val="2"/>
        <scheme val="minor"/>
      </rPr>
      <t xml:space="preserve">automated notifications from the designated staff member/coordinator to the business office of reinstatement of the student organization? </t>
    </r>
  </si>
  <si>
    <t xml:space="preserve">The ability to automate a notification from the designated staff member/coordinator to the business office to place a hold on the organization account if the student organization is to be suspended or dissolved? </t>
  </si>
  <si>
    <t>The ability to allow staff to join various campus groups or organizations, with officer and voting exclusion if desired or required?</t>
  </si>
  <si>
    <t>The ability for club or organization leadership to inactivate members on the student portal?</t>
  </si>
  <si>
    <t>The ability to record lifetime memberships for students in national organizations, if applicable?</t>
  </si>
  <si>
    <t>The ability to restrict student organization budget information to club or organization advisors only?</t>
  </si>
  <si>
    <t xml:space="preserve">The ability to automate notifications to the student organization and advisors of the dissolution of an existing student organization? </t>
  </si>
  <si>
    <t>1.10.1.5.2 Co-Curricular Assessment</t>
  </si>
  <si>
    <t xml:space="preserve">The ability to inform the student of expected learner outcomes when they register to attend or participate in an event? </t>
  </si>
  <si>
    <t xml:space="preserve">The ability for academic/student affairs to evaluate learning outcomes gained from the student’s experience? </t>
  </si>
  <si>
    <t xml:space="preserve">The ability, once event participation is evaluated, to have this automatically recorded on the student’s co-curricular transcript? </t>
  </si>
  <si>
    <t>The ability to grade the student using a rubric for assessment of an activity or event?</t>
  </si>
  <si>
    <t xml:space="preserve">The ability to issue surveys to participants? </t>
  </si>
  <si>
    <r>
      <t>The ability to p</t>
    </r>
    <r>
      <rPr>
        <b/>
        <sz val="11"/>
        <color theme="1"/>
        <rFont val="Aptos Narrow"/>
        <family val="2"/>
        <scheme val="minor"/>
      </rPr>
      <t xml:space="preserve">rovide reporting to assist with analyzing the results, for events and participation, to determine potential changes? </t>
    </r>
  </si>
  <si>
    <t>STUDENT INFORMATION SYSTEM - Reporting, Self-Service, Workflow Requirements</t>
  </si>
  <si>
    <r>
      <t xml:space="preserve">Does the proposed solution meet the requirement?
</t>
    </r>
    <r>
      <rPr>
        <b/>
        <i/>
        <sz val="10"/>
        <rFont val="Aptos Narrow"/>
        <family val="2"/>
        <scheme val="minor"/>
      </rPr>
      <t>Place an x in the appropriate column</t>
    </r>
  </si>
  <si>
    <r>
      <t>Future Release Date</t>
    </r>
    <r>
      <rPr>
        <sz val="10"/>
        <rFont val="Aptos Narrow"/>
        <family val="2"/>
        <scheme val="minor"/>
      </rPr>
      <t xml:space="preserve"> 
Provide anticipated release date</t>
    </r>
  </si>
  <si>
    <t>1.0 Reporting</t>
  </si>
  <si>
    <t xml:space="preserve">Reporting is critical for BCM for both delivered and customized reports. </t>
  </si>
  <si>
    <t>The ability for staff to generate ad hoc inquiries within the proposed SIS solution? </t>
  </si>
  <si>
    <t>The ability to provide predictive analytics? Explain the functionality.</t>
  </si>
  <si>
    <t>The ability for any report to be viewed and printed?</t>
  </si>
  <si>
    <t>The ability to create and save reports using data from multiple sources, both external and internal to BCM ?</t>
  </si>
  <si>
    <t>The ability to use functions (data, sum, sort, and format) in reporting, analytics, dashboards, and search capabilities?</t>
  </si>
  <si>
    <t>The ability to create dashboards with easily configurable metrics that will display data in a variety of formats (pie, bar, line graphs, stoplight indicators)?</t>
  </si>
  <si>
    <t>The ability for audit reports that can track changes made, who made them, when they were made, and what changed? Name any areas of the solution where audit functionality is not available.</t>
  </si>
  <si>
    <t>The ability for reports that provide visibility on security roles?</t>
  </si>
  <si>
    <t>The ability to produce reports that show incompatible roles to manage risk and enforce separation of duties?</t>
  </si>
  <si>
    <t>The ability to report from live data?  </t>
  </si>
  <si>
    <t>The ability to have documentation available to assist users in understanding the various data points, promote data standards, consistency, and integrity, across institutions? </t>
  </si>
  <si>
    <t>The ability to set auto-generated fields for reporting?</t>
  </si>
  <si>
    <t>The ability to automatically deliver reports via email, shared drive, holding file, or some other means?</t>
  </si>
  <si>
    <t>The ability for end-users to create and schedule reports?</t>
  </si>
  <si>
    <t>Ability to provide communication functionality to indicate a report is due, or report data is available to compile?  </t>
  </si>
  <si>
    <t>The ability to create and share reporting templates? </t>
  </si>
  <si>
    <t>The ability to create reports using an underlying template?</t>
  </si>
  <si>
    <t>The ability for access to historical information for review and research across fiscal years, or a prior date range?</t>
  </si>
  <si>
    <t>The ability to provide reports that identify data integrity issues for resolution?</t>
  </si>
  <si>
    <t>1.1 - Reporting and Business Intelligence (BI) for Academic and Student Services</t>
  </si>
  <si>
    <t xml:space="preserve">Reporting is critical for BCM institutions for both delivered and customized reports. </t>
  </si>
  <si>
    <t xml:space="preserve">The ability to create an extract file for publication of graduates and dean’s list students? </t>
  </si>
  <si>
    <t xml:space="preserve">The ability to analyze campaigns and communications (i.e., demographics, enrollment results) to assist enrollment staff in planning future campaigns? </t>
  </si>
  <si>
    <t>Ability for third parties to use a portal for requesting and scheduling repeated reports, such as verification of attendance in employer sponsored courses. Describe how this self-service access is secured.</t>
  </si>
  <si>
    <t xml:space="preserve">The ability to provide predictive analytics based on historical course data (enrollment and cancellations) to assist in scheduling future offerings? </t>
  </si>
  <si>
    <t>1.2 Self-Service</t>
  </si>
  <si>
    <t>Self-service technology that enables students and employees to perform functions is a critical component for BCM.</t>
  </si>
  <si>
    <t>The ability to support responsive design functionality?</t>
  </si>
  <si>
    <t>If there is both web-based self-service and mobile app based self service, the functionality and features are generally the same?</t>
  </si>
  <si>
    <t>The ability to customize or configure the web-based and mobile app platform?</t>
  </si>
  <si>
    <t>The mobile app is native to the applicable mobile device?</t>
  </si>
  <si>
    <t>The ability to support progressive web application framework?</t>
  </si>
  <si>
    <t>The ability for administrative staff to see what a student/employee is viewing (with authorization) on a web-based portal or mobile device, in real-time?</t>
  </si>
  <si>
    <t>The self-service forms and student applications are designed and developed using industry standard and best practices for security and anti-fraudulent use?</t>
  </si>
  <si>
    <t>The ability for staff with proper authorization to 'impersonate' users/roles for the purpose of trouble-shooting or customer support and with proper security/audit logging?</t>
  </si>
  <si>
    <t>The ability to integrate with Identity Management, Automated Business Process Management/Workflow Management, Enterprise Service Management, Customer Relationship Management functionality?</t>
  </si>
  <si>
    <t>The ability to integrate 3rd party web applications via API?</t>
  </si>
  <si>
    <t>The ability to enable work from home access to common functionality for applicable roles?</t>
  </si>
  <si>
    <t>The ability for personalized or role based delivery of functionality?</t>
  </si>
  <si>
    <t>The self-service platform conforms to all web accessibility regulations and standards such as the Web Content Accessibility Guidelines and Section 508 compliance?</t>
  </si>
  <si>
    <t>The platform has a mobile app or the ability to develop, implement, or support mobile apps for the major cell/mobile phone platforms/devices?</t>
  </si>
  <si>
    <t xml:space="preserve">The ability to use a flexible business rules engine within the SIS for the self-service functionality? </t>
  </si>
  <si>
    <t>The platform has n-tier design, abstraction, or an architecture of the presentation layer/business rules layer/data persistence layer?</t>
  </si>
  <si>
    <t>The ability for users to interact with the platform via IoT (Internet of Things) based network or devices?</t>
  </si>
  <si>
    <t>The ability for users to access information and work/functionality from any device with an internet or wireless/cell connection in a secure manner?</t>
  </si>
  <si>
    <t xml:space="preserve">The ability for student/staff to upload to documents in self-service. </t>
  </si>
  <si>
    <t xml:space="preserve">The ability to create fillable forms for the student/staff to respond to. </t>
  </si>
  <si>
    <t>The ability for using how-to-videos for assistance with functionality in the web-based portal or mobile app?</t>
  </si>
  <si>
    <t>The ability of the web-based portal to interact or seamlessly integrate with the institution’s external website or content management system?</t>
  </si>
  <si>
    <t>The ability to provide standard/typical industry web analytics and metrics regarding utilization, usability, performance, etc.?</t>
  </si>
  <si>
    <t>The ability to embed visualization/graphics into their web pages/mobile apps?</t>
  </si>
  <si>
    <t>The ability to access either and SIS platform-based Knowledge base management tool or an external Knowledge base management tool via API?</t>
  </si>
  <si>
    <t>The ability to request service/technology help or services via integration to the Enterprise Service Management platform?</t>
  </si>
  <si>
    <t>The platform has advanced features such as elastic/contextual driven search, geo mapping, voice driven functionality, intent libraries, service-based wizards, promoted responses, etc.?</t>
  </si>
  <si>
    <t>1.3 - Self-Service for Academic and Student Services</t>
  </si>
  <si>
    <t xml:space="preserve">Self-service, described as technology that enables students and employees to perform all functions, such as applying for admissions, updating personal information, registering, educational planning, etc., is a critical component for BCM. </t>
  </si>
  <si>
    <t xml:space="preserve">The ability for faculty and contracted instructors to see student enrollment for a class section? </t>
  </si>
  <si>
    <t xml:space="preserve">The ability to provide notifications to any user of status changes to their pending requests, approvals, etc.  Ability to send notification via email, text,  web-based portal or mobile app? </t>
  </si>
  <si>
    <t xml:space="preserve">The ability for students to view their information via self-service, including aid received, payments, class schedules, etc.? </t>
  </si>
  <si>
    <t xml:space="preserve">The ability for students to submit/update their emergency contact information through the web-based portal or mobile app? </t>
  </si>
  <si>
    <t>The ability for all students (credit and  non-credit) to access similar resources via a web-based portal or mobile app. Describe how this will work.</t>
  </si>
  <si>
    <t xml:space="preserve">The ability to report current progress toward enrollment, program completion, and grauduation on student dashboard? </t>
  </si>
  <si>
    <t xml:space="preserve">The ability for all prospects, applicants or students to see the required checklists needed via a web-based portal or mobile app? </t>
  </si>
  <si>
    <t xml:space="preserve">The ability to provide different types of proxy access? </t>
  </si>
  <si>
    <t xml:space="preserve">The ability for appropriate faculty and staff to see accommodations provided for students? </t>
  </si>
  <si>
    <t>WH</t>
  </si>
  <si>
    <t>1.4 Workflow</t>
  </si>
  <si>
    <t xml:space="preserve">BCM expects an integrated ERP system to include comprehensive, configurable workflow and business rules capabilities that will function across the proposed solution. </t>
  </si>
  <si>
    <t>The ability to create pre-defined workflows across the institution?</t>
  </si>
  <si>
    <t>The ability to integrate workflow for all proposed solution applications?</t>
  </si>
  <si>
    <t>The ability to integrate workflow with external systems?</t>
  </si>
  <si>
    <t>The ability to define workflow functions at the user level?</t>
  </si>
  <si>
    <t>The ability to notify users of workflow tasks, and allow them to act from the notification received?</t>
  </si>
  <si>
    <t>The ability to have universal security access across all workflow areas?</t>
  </si>
  <si>
    <t>The ability to support workflow in a shared services environment, with approvals requested and received across colleges?</t>
  </si>
  <si>
    <t>The ability to notify users when discovering an exception during a workflow?</t>
  </si>
  <si>
    <t>The ability of the workflow and business rules engine to enable automated actions? For example, an advisor is notified of a student with two or more sub-standard grades?</t>
  </si>
  <si>
    <t>The ability for users to find where specific items are within the various workflows (e.g., what approval is holding up an approval request)?</t>
  </si>
  <si>
    <t>The ability for workflow tasks to be temporarily or permanently assigned or forwarded to other users? For example, if a user is away from the office or is terminated, how are workflows reassigned to other users?</t>
  </si>
  <si>
    <t>The ability to make administrators aware of workflows that may be delayed or unassigned when a workflow participant is unavailable (e.g., terminated or away from the office)?</t>
  </si>
  <si>
    <t>The ability for users to prioritize their outstanding workflow items?</t>
  </si>
  <si>
    <t>The ability for escalation or alternative approval capabilities? For example, a required approver fails to approve or reject a workflow request by a defined due date.</t>
  </si>
  <si>
    <t>The ability to support the use of digital signatures as part of the workflow request, review, and approval processes? Explain.</t>
  </si>
  <si>
    <t>The ability for audit trail capability to show actions taken (e.g. when they happened, who initiated the action, comments noted)?</t>
  </si>
  <si>
    <t xml:space="preserve">The ability to include internal comments or questions so all participants can view them at any stage of the workflow? </t>
  </si>
  <si>
    <t>The ability for rejected approval requests to move back to the previous step? Explain the process.</t>
  </si>
  <si>
    <t>The ability to create interactive forms that queue data into staging tables for review?</t>
  </si>
  <si>
    <t>The ability to create interactive forms that direct transactions directly into the system?</t>
  </si>
  <si>
    <t xml:space="preserve">The ability to upload unstructured content (e.g., documents, images, optical character scanning of driver’s licenses)? </t>
  </si>
  <si>
    <t>The ability to manually re-route a workflow?</t>
  </si>
  <si>
    <t>The ability to control user access to the workflow and business rules engine for each of the following activities:</t>
  </si>
  <si>
    <t>Workflow management and administration?</t>
  </si>
  <si>
    <t>Participation as an authorized workflow user?</t>
  </si>
  <si>
    <t>Participation as an authorized workflow approver?</t>
  </si>
  <si>
    <t>Any character limitations on notes/comments fields?</t>
  </si>
  <si>
    <t xml:space="preserve">The ability to assign business rules or criteria to each node on the workflow and if the business rules or criteria were satisfied, automatically pass that node? </t>
  </si>
  <si>
    <t>The ability to drill down and see which business rules or criteria have and have not been satisfied at each node in the process?</t>
  </si>
  <si>
    <t>The ability to report how long a transaction was at each step of the workflow?</t>
  </si>
  <si>
    <t>The ability to report how many transactions are queued up at each node/step of a workflow, how long they have been at that node/step, provide alerting based upon time at the node/step, automatically move the transaction to a new workflow after a lapsed period of time?</t>
  </si>
  <si>
    <t>The ability to support business rules with complex transactions?</t>
  </si>
  <si>
    <t>The ability to send text messaging directly from the SIS?</t>
  </si>
  <si>
    <t>The ability to send communications to students based on activity in the SIS such as holds placed on student accounts, loan disbursement, loan returns, etc?</t>
  </si>
  <si>
    <t>The ability to diagram a workflow and automatically translate the diagram into the workflow language?</t>
  </si>
  <si>
    <t xml:space="preserve">The ability to create a workflow with authorized external entities?  </t>
  </si>
  <si>
    <t xml:space="preserve">The ability for analytics to measure workflow productivity (e.g. use, actions taken, potential orphaned processes, time to completion)? </t>
  </si>
  <si>
    <t>1.5 - Workflow for Academic and Student Services</t>
  </si>
  <si>
    <t>To benefit from the highest level of efficiency and automation, BCM expects an integrated SIS system to include comprehensive, configurable workflow and business rule capabilities.</t>
  </si>
  <si>
    <t xml:space="preserve">The ability to provide for documents, such as application, transcripts, letters of recommendation, professional credentials, etc., to be uploaded and integrated into the workflow? </t>
  </si>
  <si>
    <t xml:space="preserve">The ability to capture non-textual information, where necessary, to support the business process (e.g., scanned image or optical character recognition of a financial aid document)? </t>
  </si>
  <si>
    <t>The ability to support an approval or appeal process with electronic workflow?</t>
  </si>
  <si>
    <t>Ability to automate replies when workflow steps complete?</t>
  </si>
  <si>
    <t>STUDENT INFORMATION SYSTEM - Data Management Requirements</t>
  </si>
  <si>
    <r>
      <t xml:space="preserve">Name of Third-Party Software 
</t>
    </r>
    <r>
      <rPr>
        <sz val="10"/>
        <rFont val="Aptos Narrow"/>
        <family val="2"/>
        <scheme val="minor"/>
      </rPr>
      <t>If requirement is met via third-party 
solution, provide name.
Include description of how integration will be achieved in the Comments field.</t>
    </r>
  </si>
  <si>
    <t xml:space="preserve">Data Management System </t>
  </si>
  <si>
    <t>Group Total</t>
  </si>
  <si>
    <t xml:space="preserve">The ability to provide operational, prescriptive and predictive analytical reporting? </t>
  </si>
  <si>
    <t xml:space="preserve">The ability to report from live data without any system degradation? </t>
  </si>
  <si>
    <t xml:space="preserve">The ability to create and maintain snapshots within the data store? </t>
  </si>
  <si>
    <t xml:space="preserve">The ability for reporting to be performed on pre-defined cohorts and special populations that are available in other functions of the SIS? </t>
  </si>
  <si>
    <t xml:space="preserve">The ability for users to extract data? </t>
  </si>
  <si>
    <t xml:space="preserve">The ability to support query tools used for ad hoc reporting? </t>
  </si>
  <si>
    <t xml:space="preserve">The ability to have multiple users use the same report and automatically pull the appropriate data based on their security role? </t>
  </si>
  <si>
    <t xml:space="preserve">The ability to support the creation of reporting and analytics using data from multiple sources, internal and external to BCM? </t>
  </si>
  <si>
    <t xml:space="preserve">The ability for documentation and other information provided to assist in helping users understand the various data points and promote data standards, consistency, and integrity, across institutions? </t>
  </si>
  <si>
    <t xml:space="preserve">The ability for the reporting and data management capabilities to aggregate by segments, grouped by various or multiple factors, including student enrollment, in an ad-hoc manner? </t>
  </si>
  <si>
    <t>Does the proposed data solution come with a separate higher education data model? Describe the functionality.</t>
  </si>
  <si>
    <t xml:space="preserve">The ability to conduct statistical analysis or integrate with statistical analysis tools? </t>
  </si>
  <si>
    <t xml:space="preserve">The ability to override, modify, stop, restart, and rollback query processes at any time during the process?   </t>
  </si>
  <si>
    <t>1.1 Regulatory Compliance Reporting</t>
  </si>
  <si>
    <t>The regulatory landscape for higher education is vast and dynamic. Federal laws applicable to campus activities including but not limited to student data, research, international activities, business transactions, gender equity, and hazardous materials. State and local laws and regulations add to the complexity and sometimes are more burdensome than federal regulations.</t>
  </si>
  <si>
    <t>The ability provide data in support of regulatory and accreditation reporting requirements built into the proposed solution for each report listed below:</t>
  </si>
  <si>
    <t>IPEDS?</t>
  </si>
  <si>
    <t>FISAP?</t>
  </si>
  <si>
    <t>Clery Act?</t>
  </si>
  <si>
    <t xml:space="preserve">Financial statements </t>
  </si>
  <si>
    <t>Accreditation</t>
  </si>
  <si>
    <t>SEVIS?</t>
  </si>
  <si>
    <t>Tax reporting?</t>
  </si>
  <si>
    <t>Affordable Care Act?</t>
  </si>
  <si>
    <t>Gainful Employment?</t>
  </si>
  <si>
    <t>Time and Effort for Grant reporting?</t>
  </si>
  <si>
    <t>k</t>
  </si>
  <si>
    <t>International Student reporting requirements?</t>
  </si>
  <si>
    <t>l</t>
  </si>
  <si>
    <t>State Perkins reporting?</t>
  </si>
  <si>
    <t>m</t>
  </si>
  <si>
    <t>Accountability in Govt Act?</t>
  </si>
  <si>
    <t>n</t>
  </si>
  <si>
    <t>EEOC Reports?</t>
  </si>
  <si>
    <t>o</t>
  </si>
  <si>
    <t>HLC Annual Report</t>
  </si>
  <si>
    <t>p</t>
  </si>
  <si>
    <t>National Student Clearing House Reports</t>
  </si>
  <si>
    <t>q</t>
  </si>
  <si>
    <t>HED reporting?</t>
  </si>
  <si>
    <t>r</t>
  </si>
  <si>
    <t>Texas Higher Education Coordinating Board (THECB) reporting</t>
  </si>
  <si>
    <t>The ability to provide mandated reports (generated within the ERP) and/or transferring data to federal, state, accrediting and funding agencies?</t>
  </si>
  <si>
    <t xml:space="preserve">The ability to track these reports directly from the proposed solution (for example, was the report/data received)? </t>
  </si>
  <si>
    <t>1.2 Data Warehouse</t>
  </si>
  <si>
    <t>A data warehouse is a federated repository for data collected by BCM and the various systems used in daily operations. Data warehouses emphasize the capture of data from diverse sources, internally and externally, for analysis rather than for transaction processing. Data from the warehouse is used for business intelligence activities, decision support and to answer user inquiries.</t>
  </si>
  <si>
    <t xml:space="preserve">The ability for the data warehouse to be used for research, analysis, and reporting? </t>
  </si>
  <si>
    <t xml:space="preserve">Is the data warehouse separate from the system’s operational data store? </t>
  </si>
  <si>
    <t xml:space="preserve">The ability to support the creation of reporting and analytics using data from multiple sources, within BCM? </t>
  </si>
  <si>
    <t xml:space="preserve">The ability to blend data internal to the proposed solution with external sources (outside the proposed solutions) to provide actionable and valuable insights? </t>
  </si>
  <si>
    <t xml:space="preserve">The ability to pull data from each program/application in the vendor’s proposed solution for use in reporting and analytics? </t>
  </si>
  <si>
    <t>The ability to maintain data current in a data warehouse?</t>
  </si>
  <si>
    <t xml:space="preserve">The ability to create and maintain snapshots within the data warehouse? </t>
  </si>
  <si>
    <t>1.3 Data Warehouse</t>
  </si>
  <si>
    <t>The ability to have a data warehouse environment would be ideal for BCM.</t>
  </si>
  <si>
    <t>The ability to import and export data? List the formats available for upload/downloads (e.g. Excel, PDF, CSV) and the steps involved.</t>
  </si>
  <si>
    <t xml:space="preserve">The ability to report off a data warehouse type environment?  </t>
  </si>
  <si>
    <t>Will users have the ability to view and understand the data elements within the warehouse?</t>
  </si>
  <si>
    <t xml:space="preserve">The ability to manage access to data within the warehouse by individuals and groups (e.g. colleges, administrative departments, information technology)? </t>
  </si>
  <si>
    <t xml:space="preserve">The ability for access to historical information for review and research across fiscal years, or a prior date range? </t>
  </si>
  <si>
    <t>The ability to connect external visualization, reporting, or 3rd party grouping/analytical tools via API or some other data integration capability?</t>
  </si>
  <si>
    <t>The ability to administer/configure/develop query, reporting, visualization, data mining, and OLAP tools?</t>
  </si>
  <si>
    <t>The ability to administer/configure the data warehouse, staging, data mart components including metadata?</t>
  </si>
  <si>
    <t>The ability to resolve data quality/integrity issues during the ETL/ELT process and to have the tool identify the data linkage and/or data source (data cleansing)?</t>
  </si>
  <si>
    <t>The ability to perform data quality/integrity monitoring and alerting as part of the ETL/ELT process?</t>
  </si>
  <si>
    <t>The data warehouse is non-volative in terms of the preceding or existing data is not removed or overwritten when new data is loaded?</t>
  </si>
  <si>
    <t>The data warehouse incorporates data from diverse sources such as relational and non-relational databases, flat files, cloud-based systems, structured/unstructured, etc.?</t>
  </si>
  <si>
    <t>The ability to create automated extract-transform-load (ETL) or extract-load-transform (ELT) processes to ingest external data into the data warehouse?</t>
  </si>
  <si>
    <t>The ability to refresh/restore the data warehouse, if needed?</t>
  </si>
  <si>
    <t>The ability to extend the SIS data store using data from multiple sources, both external and internal to BCM?</t>
  </si>
  <si>
    <t>Access to the data warehouse architecture diagram, the data model, schema, and data dictionary?</t>
  </si>
  <si>
    <t>1.4 A Smart System</t>
  </si>
  <si>
    <t>1.4.1 Better Data</t>
  </si>
  <si>
    <t>Consistent and reliable data is needed to make informed data-driven decisions. Complete data definitions and dictionaries should be part of the proposed solution to make reporting and analytics effective and efficient. Data maintenance and training must be provided to maintain data integrity and quality.</t>
  </si>
  <si>
    <t xml:space="preserve">The ability to clearly define and enforce rules for data? </t>
  </si>
  <si>
    <t xml:space="preserve">The ability for a comprehensive data dictionary? </t>
  </si>
  <si>
    <t xml:space="preserve">The ability for content/data field training? </t>
  </si>
  <si>
    <t xml:space="preserve">The ability to create user-defined fields? </t>
  </si>
  <si>
    <t xml:space="preserve">The ability for common business needs, practices and discovery of data anomalies? </t>
  </si>
  <si>
    <t xml:space="preserve">The ability for audit functionality? </t>
  </si>
  <si>
    <t>The ability to increase efficiencies during data entry and accessibility?</t>
  </si>
  <si>
    <t xml:space="preserve">The ability to define data rules and enforcement of field edits? </t>
  </si>
  <si>
    <t>The ability to create validation rules to support various means of entry?</t>
  </si>
  <si>
    <t xml:space="preserve">The ability for data models to be extensible? </t>
  </si>
  <si>
    <t xml:space="preserve">The ability for an extensible data model to place controls on user defined fields? </t>
  </si>
  <si>
    <t xml:space="preserve">The ability to access data models and data relationship diagrams? </t>
  </si>
  <si>
    <t>1.4.2 Ease of Use</t>
  </si>
  <si>
    <t>BCM desires a solution that makes reporting easy and accessible for the end-user, which would allow technical and institutional research staff to focus on research.</t>
  </si>
  <si>
    <t xml:space="preserve">The ability for ad-hoc reporting capabilities? </t>
  </si>
  <si>
    <t xml:space="preserve">The ability to provide data/reporting roll-up and drill-down to support multi-level use?  </t>
  </si>
  <si>
    <t xml:space="preserve">The ability for support mechanisms, such as training, and access to a data dictionary for users to help with creating reports? </t>
  </si>
  <si>
    <t>1.5 Evolutionary and Innovative</t>
  </si>
  <si>
    <t xml:space="preserve">BCM needs a nimble solution that evolves with the changing times and keeps up with innovation and emerging technology. </t>
  </si>
  <si>
    <t xml:space="preserve">The ability to create established security roles that allow the use of the tools to facilitate access? </t>
  </si>
  <si>
    <t xml:space="preserve">The ability to interact with common third-party tools? </t>
  </si>
  <si>
    <t xml:space="preserve">The ability to create/display history for student, faculty, staff, etc.? </t>
  </si>
  <si>
    <t xml:space="preserve">The ability to integrate with macro-economic data (e.g., employment rate)? </t>
  </si>
  <si>
    <t>STUDENT INFORMATION SYSTEM - Technical &amp; Security Requirements</t>
  </si>
  <si>
    <r>
      <t xml:space="preserve">Does the proposed solution meet the requirement?
</t>
    </r>
    <r>
      <rPr>
        <b/>
        <i/>
        <sz val="9"/>
        <rFont val="Aptos Narrow"/>
        <family val="2"/>
      </rPr>
      <t>Place an x in the appropriate column</t>
    </r>
  </si>
  <si>
    <r>
      <t xml:space="preserve">Name of Third-Party Software 
</t>
    </r>
    <r>
      <rPr>
        <sz val="9"/>
        <rFont val="Aptos Narrow"/>
        <family val="2"/>
      </rPr>
      <t>If requirement is met via third-party 
solution, provide name.
Include description of how requirement will be achieved in the Comments field.</t>
    </r>
  </si>
  <si>
    <t>1. Technology Platform(s)</t>
  </si>
  <si>
    <t xml:space="preserve">The ability to successfully test the disaster recovery plan at least annually? Can the College request an ad-hoc test? </t>
  </si>
  <si>
    <t>The ability to maintain geographic redundancies for systems and data (including backup data)? Are all your locations in the United States?</t>
  </si>
  <si>
    <t xml:space="preserve">The ability to test software patches before deployment? Explain. </t>
  </si>
  <si>
    <t xml:space="preserve">The ability for users to access multiple applications simultaneously in individual windows or on a full screen? </t>
  </si>
  <si>
    <t>1.1 Business Exit Strategy</t>
  </si>
  <si>
    <t xml:space="preserve">The ability to assist with transferring data to a new provider or back to a self-managed platform? </t>
  </si>
  <si>
    <t xml:space="preserve">The ability to provide tools for BCM to extract data needed in a new conversion? </t>
  </si>
  <si>
    <t>2 Security, Audit &amp; Compliance, and Identity Management</t>
  </si>
  <si>
    <t>2.1 Security</t>
  </si>
  <si>
    <t>2.1.1 Organization and Personnel Security</t>
  </si>
  <si>
    <t xml:space="preserve">The vendor staff and third parties/subcontractors that access BCM data are required to take information security training repeatedly? </t>
  </si>
  <si>
    <t xml:space="preserve">The vendor has implemented a System and Organization Control (SOC I &amp; II) which is staffed and monitored 24x7? </t>
  </si>
  <si>
    <t>Are any of your staff who would be supporting BCM located outside of US? Will BCM be informed if this happens in the future?</t>
  </si>
  <si>
    <t>2.1.2 Data Classification</t>
  </si>
  <si>
    <t>The vendor’s solution can be configured to identify BCM data based on data security definitions mutually agreed upon by BCM and the Vendor.</t>
  </si>
  <si>
    <t>2.1.3 Encryption</t>
  </si>
  <si>
    <t>Is all data encrypted, at rest, in transit? What encryption standards are used?</t>
  </si>
  <si>
    <t>2.1.4 Network, Server and Infrastructure Controls</t>
  </si>
  <si>
    <t xml:space="preserve">The vendor has a process for emergency patching – i.e., zero-day exploits/vulnerabilities? </t>
  </si>
  <si>
    <t>2.1.5 Physical and Environmental Security Controls</t>
  </si>
  <si>
    <t xml:space="preserve">The vendor has implemented data center physical and environmental security controls? </t>
  </si>
  <si>
    <t>2.1.6 Application Security</t>
  </si>
  <si>
    <t xml:space="preserve">The vendor agrees to notify BCM including remediation timeline when critical vulnerabilities are discovered that could affect the confidentiality, integrity or availability of Bylor data? Describe your notification process and timeline. </t>
  </si>
  <si>
    <t>The vendor conducts third-party penetration testing of application?</t>
  </si>
  <si>
    <t>Logging is enabled for the application that allows detection of transactions and configuration errors, etc.? Is complete logging available via API or syslog to BCM?</t>
  </si>
  <si>
    <t>If third-party applications, libraries, or modules are implemented, vendor checks for patches and updates and implements regularly?</t>
  </si>
  <si>
    <t xml:space="preserve">The proposed solution(s) has the functionality to obfuscate data in test and development environments? </t>
  </si>
  <si>
    <t xml:space="preserve">The proposed solution(s) has the functionality to mask/hide data in a production environment based upon a security role? </t>
  </si>
  <si>
    <t>2.1.7 Access Control</t>
  </si>
  <si>
    <t xml:space="preserve">Including any third parties that have been contracted to support the vendor’s proposed solution, who, other than BCM, will have access to BCM data? </t>
  </si>
  <si>
    <t xml:space="preserve">The vendor has formally documented access control policies for vendor’s employees, administrators, and any third-party/subcontractor? </t>
  </si>
  <si>
    <t xml:space="preserve">Administration of the systems and infrastructure by vendor’s staff, administrators and any third-party or subcontractors is conducted over a dedicated management network? </t>
  </si>
  <si>
    <t xml:space="preserve">System administrators (vendor’s and BCM’s) are required to use unique credentials (i.e., not shared between system administrators) when conducting administrative functions? </t>
  </si>
  <si>
    <t xml:space="preserve">System administration activities are restricted to special purpose/privileged administrative accounts? </t>
  </si>
  <si>
    <t xml:space="preserve">The proposed solution provides multi-factor authentication for end-users, power users and system administrators?  </t>
  </si>
  <si>
    <t>The proposed solution provides logs for all administrative actions (de-provisioning, account management, role management, login attempts, etc.)?</t>
  </si>
  <si>
    <t xml:space="preserve">The proposed solution can define and create roles governing access based on BCM’s needs? </t>
  </si>
  <si>
    <t xml:space="preserve">The proposed solution can assign multiple roles to individual end users? </t>
  </si>
  <si>
    <t xml:space="preserve">The proposed solution is, or can be configured to lock out users from their account after a number of failed login attempts? </t>
  </si>
  <si>
    <t xml:space="preserve">The proposed solution allows roles with valid end-user start and end dates of employment or change of job position? </t>
  </si>
  <si>
    <t xml:space="preserve">The proposed solution can support requests to have personal information suppressed in public directories (directory holds)? </t>
  </si>
  <si>
    <t xml:space="preserve">A fine-grained delegation of access can be provided to specific campus staff to perform audits and role-based access reporting? </t>
  </si>
  <si>
    <t>Do you have access control logging? Will BCM have access to this? How long is the data kept?</t>
  </si>
  <si>
    <t>Is access control system flexible enough to restrict based on time, IP, any other possible filtering?</t>
  </si>
  <si>
    <t>2.1.8 Incidents/Breach and Forensics</t>
  </si>
  <si>
    <t xml:space="preserve">The vendor has a formal process  to investigate illegal, malicious or inappropriate activity within the proposed solution? </t>
  </si>
  <si>
    <t xml:space="preserve">The vendor has a standards based information security incident response team responsible for identifying and reporting incidents? </t>
  </si>
  <si>
    <t>3 Audit and Compliance</t>
  </si>
  <si>
    <t xml:space="preserve"> Identify any regulation, standard or framework for which the vendor is compliant – PCI DSS, NIST, ISO, HIPAA, FedRAMP, FERPA, GLBA, GDPR, CCPA, etc. </t>
  </si>
  <si>
    <t>The vendor maintains compliance with US Privacy Laws or GDPR in addition to BCM business compliance needs?</t>
  </si>
  <si>
    <t xml:space="preserve">The vendor conducts internal audits regularly? </t>
  </si>
  <si>
    <t>Will  BCM data reside in the United States?</t>
  </si>
  <si>
    <t xml:space="preserve">Do you or any of your secondary services providers specialize in or provide exclusive or unique services for payment card processing for the academic industry? </t>
  </si>
  <si>
    <t>4.1 Identities and Individual Relationships</t>
  </si>
  <si>
    <t>As individuals move between being students and being employees, the software solution will need to maintain a single record, and record the different statuses for that individual over time. This status should then control how each individual interacts with the software solution – for example, students can change their address online, but this information must be validated for employees.</t>
  </si>
  <si>
    <t>Another benefit crucial for BCM is the integrated nature of a modern system. When making a change to one area, that change should reflect in other parts of the proposed solution without intervention, uploads or downloads.</t>
  </si>
  <si>
    <t>The ability to provide workflows and alerts to affected offices based on changes made in other areas. Examples include:</t>
  </si>
  <si>
    <t xml:space="preserve">Students, who are also employees, can change demographic data during registration, but this information must be verified by HR before changes are made for employees. Describe how the workflow would route to HR with the changed information. </t>
  </si>
  <si>
    <t>Student employees are given limited access to data in the ERP for security reasons; however, employees need access to the data to complete their daily routines. Describe how the priority for access permissions for a part-time employee, who is also a student employee in another area, or a part-time student and full-time employee functions?</t>
  </si>
  <si>
    <t>The ability for students, faculty, employees, and other constituents to manage their general biographic information.  Identify what data is included.</t>
  </si>
  <si>
    <t xml:space="preserve">The ability to require students to update demographic information during registration as the first step in the process for information including address, phone number, email, and other information? </t>
  </si>
  <si>
    <t>The ability for administrative staff to update and maintain general biographic information about others.  Identify what data is included.</t>
  </si>
  <si>
    <t xml:space="preserve">The ability to support multiple types of biographic fields like phone, address, email, etc.? </t>
  </si>
  <si>
    <t>4.2 Digital Signature</t>
  </si>
  <si>
    <t xml:space="preserve">The vendor’s proposed solution includes digital signature capabilities? </t>
  </si>
  <si>
    <t>4.3 HIPAA Questions</t>
  </si>
  <si>
    <t xml:space="preserve">Vendor’s employees and any third parties/subcontractors receive regular training related to the HIPAA Privacy and Security Rules? </t>
  </si>
  <si>
    <t xml:space="preserve">Vendor monitors or receives information regarding changes in HIPAA regulations? </t>
  </si>
  <si>
    <t xml:space="preserve">Vendor complies with the requirements of the Health Information Technology for Economic and Clinical Health Act (HITECH)? </t>
  </si>
  <si>
    <t>Vendor has entered into a Business Associate Agreement (BAA) with all subcontractors who may have access to protected health information (PHI)?</t>
  </si>
  <si>
    <t>5 Customer Product Support and Technology Tools</t>
  </si>
  <si>
    <t>The ability for staff to  log issues and actions via a portal? Does it include a status dashboard?</t>
  </si>
  <si>
    <t xml:space="preserve">The ability to maintain currency with new technology and entrants into the market that would improve the student experience? </t>
  </si>
  <si>
    <t xml:space="preserve">The ability to distribute information to partner institutions about planned system downtime, service availability, and maintenance windows? </t>
  </si>
  <si>
    <t xml:space="preserve">The ability to integrate an enterprise support tool ? </t>
  </si>
  <si>
    <t>6 User Experience, Responsive Design, and Accessibility</t>
  </si>
  <si>
    <t xml:space="preserve">The ability for each product proposed to provide a rich, modern, intuitive and adaptable user interface and user experience that can be accessed by users via whatever device they carry from wherever they may be? </t>
  </si>
  <si>
    <t xml:space="preserve">The ability for inherent functionality to provide accessible content when displaying information/communications to audiences (e.g., accessibility readers, other technologies)? </t>
  </si>
  <si>
    <t>The ability to provide chat-bot features or integrate with a 3rd party chat-bot platform?</t>
  </si>
  <si>
    <t xml:space="preserve">The proposed solution substantially complies with current national accessibility specifications and standards, including Section 508 of the 1973 Rehabilitation Act and the World Wide Web Consortium’s (W3C) Web Content Accessibility Guidelines (WCAG) 2.0 AA.  </t>
  </si>
  <si>
    <t>7  Service Level Agreements (SLA)</t>
  </si>
  <si>
    <t>The ability to define the roles and responsibilities between the vendor and BCM?</t>
  </si>
  <si>
    <t>STUDENT INFORMATION SYSTEM - Integrations and Application Programming Interfaces</t>
  </si>
  <si>
    <t>Available Integration Protocols 
(API, SFTP, flat file, etc.)</t>
  </si>
  <si>
    <t>Direction Data Flows Occur</t>
  </si>
  <si>
    <t>Functionality Available in Core Solution</t>
  </si>
  <si>
    <t>Bi-Directional Integration Available</t>
  </si>
  <si>
    <t>Delivered Integration Available</t>
  </si>
  <si>
    <t>Custom Integration Available</t>
  </si>
  <si>
    <t>Integrations and Application Programming Interfaces</t>
  </si>
  <si>
    <t xml:space="preserve">BCM needs an SIS that will be the system of record for student, faculty and employee related data. Access to up-to-date information and functionality in real time or near real time, except for some batch processes, is necessary to ensure that core data is maintained in the SIS as the system of record. </t>
  </si>
  <si>
    <t>1 Integration Requirements</t>
  </si>
  <si>
    <t>The proposed solution should provide integrated data capabilities to create an open architecture which facilitates automation between external and internal systems.</t>
  </si>
  <si>
    <t>The sections listed below provide the integrations that have been identified by BCM.</t>
  </si>
  <si>
    <t>The following information is part of the requirements that follow: </t>
  </si>
  <si>
    <t>*</t>
  </si>
  <si>
    <t>Section 1.1 – Required Higher Education Enterprise Integrations </t>
  </si>
  <si>
    <t>Applications/processes that require an interface for business purposes with other higher education vendors/organizations (NSC, IRS, etc.) that should be familiar to the vendor </t>
  </si>
  <si>
    <t>Section 1.2 – Third-Party Applications </t>
  </si>
  <si>
    <t>A number of third party applications are in use at BCM. These have been divided into major categories to discover what options for replacement or integration are available to the College. </t>
  </si>
  <si>
    <t>Section 1.3– Technology Integrations </t>
  </si>
  <si>
    <t>Technology specific applications and processes around setting up accounts and passwords, which will require integration for the SIS.  </t>
  </si>
  <si>
    <t>1.1 Required Higher Education Enterprise Integrations</t>
  </si>
  <si>
    <t xml:space="preserve">BCM has documented the following required enterprise applications and integrations, interfaces, custom processes, extracts that occur in the day to day, monthly and annual business cycle within higher education, and should be common knowledge for the vendor. BCM would prefer near real-time integrations wherever possible. </t>
  </si>
  <si>
    <t xml:space="preserve">The ability to integrate with the National Student Clearinghouse? </t>
  </si>
  <si>
    <t xml:space="preserve">The ability to integrate with the Department of Education Common Origination and Disbursement (COD)? </t>
  </si>
  <si>
    <t>The ability to integrate with the following testing and assessment software:</t>
  </si>
  <si>
    <t xml:space="preserve">GRE? </t>
  </si>
  <si>
    <t xml:space="preserve">TOEFL? </t>
  </si>
  <si>
    <t>Other course placement/testing software (e.g., NBME, STEP)? Describe and provide names.</t>
  </si>
  <si>
    <t xml:space="preserve">The ability to integrate with document imaging software ? If so, please provide names of those systems. For example Softdocs, Perceptive Content, Onbase. </t>
  </si>
  <si>
    <t>The ability to integrate with financial institutions or payment processors (e.g., Clover, formerly PayEezy) for cost allocation and credit card charges? Describe and provide the type of transactions supported.</t>
  </si>
  <si>
    <t xml:space="preserve">The ability to integrate with NSLDS to upload financial aid awards? </t>
  </si>
  <si>
    <t>Integration with the Department of Education for the following areas:</t>
  </si>
  <si>
    <r>
      <t>Processing of miscellaneous received files (</t>
    </r>
    <r>
      <rPr>
        <i/>
        <sz val="11"/>
        <rFont val="Aptos Narrow"/>
        <family val="2"/>
        <scheme val="minor"/>
      </rPr>
      <t>all message classes</t>
    </r>
    <r>
      <rPr>
        <sz val="11"/>
        <rFont val="Aptos Narrow"/>
        <family val="2"/>
        <scheme val="minor"/>
      </rPr>
      <t xml:space="preserve">)? </t>
    </r>
  </si>
  <si>
    <t xml:space="preserve">Master Promissory Notes? </t>
  </si>
  <si>
    <t xml:space="preserve">Entrance/Exit Counseling? </t>
  </si>
  <si>
    <t xml:space="preserve">Subsidized Loan Usage? </t>
  </si>
  <si>
    <t xml:space="preserve">PLUS Loan Credit Response? </t>
  </si>
  <si>
    <t xml:space="preserve">Pell Overaward? </t>
  </si>
  <si>
    <t xml:space="preserve">Loan Account Statements? </t>
  </si>
  <si>
    <t xml:space="preserve">Pell Account Statements? </t>
  </si>
  <si>
    <t xml:space="preserve">Pell LEU? </t>
  </si>
  <si>
    <t>The ability to integrate with the Department of Education’s Common Origination and Disbursement (COD) for:</t>
  </si>
  <si>
    <t xml:space="preserve">Transmission of loan originations? </t>
  </si>
  <si>
    <t xml:space="preserve">Transmission of loan disbursement? </t>
  </si>
  <si>
    <t xml:space="preserve">Response files for receipt of acceptance or rejection? </t>
  </si>
  <si>
    <t xml:space="preserve">The ability to integrate with the Department of Central Processing System (CPS) for ISIR load and corrections? </t>
  </si>
  <si>
    <t>Do you integrate with other student loan management systems to transmit private loan data with a guaranteed private student loan servicing vendor (e.g., Heartland ECSI)? If so, please provide names of those systems.</t>
  </si>
  <si>
    <t>The ability to integrate tax reporting for students with the:</t>
  </si>
  <si>
    <t xml:space="preserve">IRS (via ISIRS)? </t>
  </si>
  <si>
    <t xml:space="preserve">Social Security Administration (via ISIRS)? </t>
  </si>
  <si>
    <t>The ability to integrate with Heartland ECSI for issuing student refunds, including transmission of student address information.</t>
  </si>
  <si>
    <t>1.2 Third-party Applications</t>
  </si>
  <si>
    <t>BCM would like to see the following third-party enterprise applications and integrations, interfaces, custom processes, and extracts that occur in the day to day, monthly and annual business cycle. The table below provides integration points for third-party applications, the software solution in use, the requirements for transferring data, type of transactions needed, minimum frequency required, and any special notes. BCM would prefer near real-time if available.</t>
  </si>
  <si>
    <t>Ability to import data from external Admissions Application funnels/clearinghouses such as:</t>
  </si>
  <si>
    <t>AMP Admissions (Zap Solutions)</t>
  </si>
  <si>
    <t xml:space="preserve">The American Medical College Application Service® (AMCAS®) </t>
  </si>
  <si>
    <t xml:space="preserve">The Centralized Application Service for Physician Assistants (CASPA) </t>
  </si>
  <si>
    <t xml:space="preserve">The Orthotics &amp; Prosthetics Centralized Application Service (OPCAS) </t>
  </si>
  <si>
    <t xml:space="preserve">Texas Medical &amp; Dental Schools Application Services (TMDSAS) </t>
  </si>
  <si>
    <t xml:space="preserve">Vitality (Health Data Management) </t>
  </si>
  <si>
    <t>Ability to interface with the following applications:</t>
  </si>
  <si>
    <t>Finance System S4Hana</t>
  </si>
  <si>
    <t>Summer Training as Research Scholars (STaRS) (BCM custom build)</t>
  </si>
  <si>
    <t>Core Scheduling System</t>
  </si>
  <si>
    <t xml:space="preserve">Elective lottery systems </t>
  </si>
  <si>
    <t>Visiting Student Learning Opportunities (AAMC - VSLO)</t>
  </si>
  <si>
    <t>National Board of Medican Examineers (STEP score integration)</t>
  </si>
  <si>
    <t>Late add/drop process (may be covered in workflows)</t>
  </si>
  <si>
    <t xml:space="preserve">Perceptive Content </t>
  </si>
  <si>
    <t>Blackline Accounting System</t>
  </si>
  <si>
    <t>Blackboard</t>
  </si>
  <si>
    <t>DaVinci LEO</t>
  </si>
  <si>
    <t xml:space="preserve">In-House Faculty Affairs Database </t>
  </si>
  <si>
    <t>Maxient</t>
  </si>
  <si>
    <t>n.</t>
  </si>
  <si>
    <t>TracCloud</t>
  </si>
  <si>
    <t>1.3 Technology Integrations</t>
  </si>
  <si>
    <t>BCM looks to have the proposed solution provide real-time functionality to eliminate custom integration/development in the enterprise applications. Listed below are the various technical integrations for which BCM must provide integration from the SIS. For each integration point below, provide the following information for the proposed solution:</t>
  </si>
  <si>
    <t xml:space="preserve">The ability to integrate with the LDAP Directory for real-time identity data? </t>
  </si>
  <si>
    <r>
      <t xml:space="preserve">Persons Data Mart (Ability to integrate with BCM's Person's Data Mart.  </t>
    </r>
    <r>
      <rPr>
        <i/>
        <sz val="11"/>
        <color theme="1"/>
        <rFont val="Aptos Narrow"/>
        <family val="2"/>
        <scheme val="minor"/>
      </rPr>
      <t>SIS should send an active/inactive and/or a Start/Termination Date to PDM. PDM then sends the info to AD to initiate the creation/deactivation of BCM credentials.</t>
    </r>
  </si>
  <si>
    <t>Active Directory (Identity Management) - use OAUTH to authenticate to MS O365</t>
  </si>
  <si>
    <t>Must be able to access all data elements via SQL or API</t>
  </si>
  <si>
    <t xml:space="preserve">Student Health Insurance Plan Enrollment Tracking </t>
  </si>
  <si>
    <t>Tab</t>
  </si>
  <si>
    <t>Section</t>
  </si>
  <si>
    <t>Reporting</t>
  </si>
  <si>
    <t>Total Score</t>
  </si>
  <si>
    <t>MOSCOW Rating</t>
  </si>
  <si>
    <t>Weight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</si>
</sst>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77">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b/>
      <sz val="12"/>
      <name val="Aptos Narrow"/>
      <family val="2"/>
      <scheme val="minor"/>
    </font>
    <font>
      <b/>
      <sz val="10"/>
      <name val="Aptos Narrow"/>
      <family val="2"/>
      <scheme val="minor"/>
    </font>
    <font>
      <b/>
      <i/>
      <sz val="10"/>
      <name val="Aptos Narrow"/>
      <family val="2"/>
      <scheme val="minor"/>
    </font>
    <font>
      <b/>
      <sz val="9"/>
      <name val="Aptos Narrow"/>
      <family val="2"/>
      <scheme val="minor"/>
    </font>
    <font>
      <sz val="9"/>
      <name val="Aptos Narrow"/>
      <family val="2"/>
      <scheme val="minor"/>
    </font>
    <font>
      <b/>
      <sz val="9"/>
      <color theme="1"/>
      <name val="Aptos Narrow"/>
      <family val="2"/>
      <scheme val="minor"/>
    </font>
    <font>
      <b/>
      <sz val="10"/>
      <color rgb="FF000000"/>
      <name val="Aptos Narrow"/>
      <family val="2"/>
      <scheme val="minor"/>
    </font>
    <font>
      <b/>
      <sz val="9"/>
      <color rgb="FF000000"/>
      <name val="Aptos Narrow"/>
      <family val="2"/>
      <scheme val="minor"/>
    </font>
    <font>
      <b/>
      <sz val="11"/>
      <color rgb="FF000000"/>
      <name val="Aptos Narrow"/>
      <family val="2"/>
      <scheme val="minor"/>
    </font>
    <font>
      <i/>
      <sz val="11"/>
      <color rgb="FF000000"/>
      <name val="Aptos Narrow"/>
      <family val="2"/>
      <scheme val="minor"/>
    </font>
    <font>
      <sz val="11"/>
      <color rgb="FF0000CC"/>
      <name val="Courier New"/>
      <family val="3"/>
    </font>
    <font>
      <sz val="11"/>
      <color rgb="FF000000"/>
      <name val="Aptos Narrow"/>
      <family val="2"/>
      <scheme val="minor"/>
    </font>
    <font>
      <sz val="11"/>
      <name val="Aptos Narrow"/>
      <family val="2"/>
      <scheme val="minor"/>
    </font>
    <font>
      <sz val="11"/>
      <name val="Courier New"/>
      <family val="3"/>
    </font>
    <font>
      <b/>
      <sz val="11"/>
      <name val="Aptos Narrow"/>
      <family val="2"/>
      <scheme val="minor"/>
    </font>
    <font>
      <sz val="11"/>
      <color rgb="FFFF0000"/>
      <name val="Courier New"/>
      <family val="3"/>
    </font>
    <font>
      <b/>
      <sz val="11"/>
      <color rgb="FF0000CC"/>
      <name val="Courier New"/>
      <family val="3"/>
    </font>
    <font>
      <b/>
      <sz val="11"/>
      <color rgb="FFFF0000"/>
      <name val="Courier New"/>
      <family val="3"/>
    </font>
    <font>
      <b/>
      <sz val="12"/>
      <name val="Calibri"/>
      <family val="2"/>
    </font>
    <font>
      <sz val="11"/>
      <color rgb="FF000000"/>
      <name val="Calibri"/>
      <family val="2"/>
    </font>
    <font>
      <b/>
      <sz val="11"/>
      <color rgb="FF000000"/>
      <name val="Calibri"/>
      <family val="2"/>
    </font>
    <font>
      <b/>
      <sz val="9"/>
      <color rgb="FF000000"/>
      <name val="Calibri"/>
      <family val="2"/>
    </font>
    <font>
      <b/>
      <sz val="11"/>
      <color rgb="FFFFFFFF"/>
      <name val="Calibri"/>
      <family val="2"/>
    </font>
    <font>
      <b/>
      <sz val="11"/>
      <color theme="0"/>
      <name val="Calibri"/>
      <family val="2"/>
    </font>
    <font>
      <b/>
      <sz val="9"/>
      <color indexed="81"/>
      <name val="Tahoma"/>
      <family val="2"/>
    </font>
    <font>
      <sz val="9"/>
      <color indexed="81"/>
      <name val="Tahoma"/>
      <family val="2"/>
    </font>
    <font>
      <b/>
      <sz val="9"/>
      <name val="Aptos Narrow"/>
      <family val="2"/>
    </font>
    <font>
      <sz val="9"/>
      <name val="Aptos Narrow"/>
      <family val="2"/>
    </font>
    <font>
      <b/>
      <sz val="9"/>
      <color rgb="FF000000"/>
      <name val="Aptos Narrow"/>
      <family val="2"/>
    </font>
    <font>
      <b/>
      <sz val="9"/>
      <color theme="1"/>
      <name val="Aptos Narrow"/>
      <family val="2"/>
    </font>
    <font>
      <sz val="9"/>
      <color theme="1"/>
      <name val="Aptos Narrow"/>
      <family val="2"/>
    </font>
    <font>
      <b/>
      <i/>
      <sz val="9"/>
      <name val="Aptos Narrow"/>
      <family val="2"/>
      <scheme val="minor"/>
    </font>
    <font>
      <sz val="9"/>
      <color theme="1"/>
      <name val="Aptos Narrow"/>
      <family val="2"/>
      <scheme val="minor"/>
    </font>
    <font>
      <b/>
      <sz val="12"/>
      <name val="Aptos Narrow"/>
      <family val="2"/>
    </font>
    <font>
      <u/>
      <sz val="12"/>
      <color theme="0"/>
      <name val="Times New Roman"/>
      <family val="1"/>
    </font>
    <font>
      <sz val="11"/>
      <color theme="0"/>
      <name val="Courier New"/>
      <family val="3"/>
    </font>
    <font>
      <b/>
      <sz val="11"/>
      <color theme="0" tint="-4.9989318521683403E-2"/>
      <name val="Aptos Narrow"/>
      <family val="2"/>
      <scheme val="minor"/>
    </font>
    <font>
      <u/>
      <sz val="12"/>
      <color rgb="FFFF0000"/>
      <name val="Times New Roman"/>
      <family val="1"/>
    </font>
    <font>
      <b/>
      <sz val="11"/>
      <color rgb="FFFF0000"/>
      <name val="Aptos Narrow"/>
      <family val="2"/>
      <scheme val="minor"/>
    </font>
    <font>
      <sz val="11"/>
      <color rgb="FF0000CC"/>
      <name val="Aptos Narrow"/>
      <family val="2"/>
      <scheme val="minor"/>
    </font>
    <font>
      <b/>
      <i/>
      <sz val="11"/>
      <color theme="1"/>
      <name val="Aptos Narrow"/>
      <family val="2"/>
      <scheme val="minor"/>
    </font>
    <font>
      <i/>
      <sz val="11"/>
      <color theme="1"/>
      <name val="Aptos Narrow"/>
      <family val="2"/>
      <scheme val="minor"/>
    </font>
    <font>
      <b/>
      <sz val="12"/>
      <color theme="1"/>
      <name val="Aptos Narrow"/>
      <family val="2"/>
      <scheme val="minor"/>
    </font>
    <font>
      <sz val="10"/>
      <name val="Aptos Narrow"/>
      <family val="2"/>
      <scheme val="minor"/>
    </font>
    <font>
      <b/>
      <sz val="12"/>
      <color rgb="FFFFFFFF"/>
      <name val="Aptos Narrow"/>
      <family val="2"/>
      <scheme val="minor"/>
    </font>
    <font>
      <sz val="11"/>
      <color rgb="FFFFFFFF"/>
      <name val="Aptos Narrow"/>
      <family val="2"/>
      <scheme val="minor"/>
    </font>
    <font>
      <b/>
      <sz val="11"/>
      <color rgb="FF201F1E"/>
      <name val="Aptos Narrow"/>
      <family val="2"/>
      <scheme val="minor"/>
    </font>
    <font>
      <b/>
      <sz val="10"/>
      <color theme="1"/>
      <name val="Aptos Narrow"/>
      <family val="2"/>
      <scheme val="minor"/>
    </font>
    <font>
      <b/>
      <sz val="11"/>
      <color rgb="FF00B050"/>
      <name val="Aptos Narrow"/>
      <family val="2"/>
      <scheme val="minor"/>
    </font>
    <font>
      <b/>
      <sz val="11"/>
      <color rgb="FF00B050"/>
      <name val="Courier New"/>
      <family val="3"/>
    </font>
    <font>
      <sz val="11"/>
      <color theme="1"/>
      <name val="Aptos Narrow"/>
      <family val="2"/>
    </font>
    <font>
      <b/>
      <i/>
      <sz val="9"/>
      <name val="Aptos Narrow"/>
      <family val="2"/>
    </font>
    <font>
      <b/>
      <sz val="11"/>
      <color theme="0"/>
      <name val="Aptos Narrow"/>
      <family val="2"/>
    </font>
    <font>
      <b/>
      <sz val="11"/>
      <color theme="1"/>
      <name val="Aptos Narrow"/>
      <family val="2"/>
    </font>
    <font>
      <sz val="11"/>
      <color rgb="FF0000CC"/>
      <name val="Aptos Narrow"/>
      <family val="2"/>
    </font>
    <font>
      <u/>
      <sz val="12"/>
      <color theme="1"/>
      <name val="Aptos Narrow"/>
      <family val="2"/>
    </font>
    <font>
      <sz val="12"/>
      <name val="Aptos Narrow"/>
      <family val="2"/>
      <scheme val="minor"/>
    </font>
    <font>
      <u/>
      <sz val="12"/>
      <color theme="1"/>
      <name val="Aptos Narrow"/>
      <family val="2"/>
      <scheme val="minor"/>
    </font>
    <font>
      <i/>
      <sz val="11"/>
      <name val="Aptos Narrow"/>
      <family val="2"/>
      <scheme val="minor"/>
    </font>
    <font>
      <sz val="11"/>
      <color theme="0"/>
      <name val="Aptos Narrow"/>
      <family val="2"/>
      <scheme val="minor"/>
    </font>
    <font>
      <b/>
      <sz val="12"/>
      <color theme="0"/>
      <name val="Aptos Narrow"/>
      <family val="2"/>
      <scheme val="minor"/>
    </font>
    <font>
      <b/>
      <sz val="11"/>
      <color rgb="FF000000"/>
      <name val="Aptos Narrow"/>
      <family val="2"/>
    </font>
    <font>
      <sz val="11"/>
      <color rgb="FF000000"/>
      <name val="Aptos Narrow"/>
      <family val="2"/>
    </font>
    <font>
      <sz val="11"/>
      <color rgb="FFCAEDFC"/>
      <name val="Aptos Narrow"/>
      <family val="2"/>
      <scheme val="minor"/>
    </font>
    <font>
      <b/>
      <sz val="11"/>
      <color theme="6" tint="-0.249977111117893"/>
      <name val="Aptos Narrow"/>
      <family val="2"/>
      <scheme val="minor"/>
    </font>
    <font>
      <sz val="11"/>
      <color theme="6" tint="-0.249977111117893"/>
      <name val="Courier New"/>
      <family val="3"/>
    </font>
    <font>
      <b/>
      <sz val="11"/>
      <color theme="6" tint="-0.249977111117893"/>
      <name val="Calibri"/>
      <family val="2"/>
    </font>
    <font>
      <b/>
      <sz val="11"/>
      <color theme="4" tint="-0.249977111117893"/>
      <name val="Aptos Narrow"/>
      <family val="2"/>
      <scheme val="minor"/>
    </font>
    <font>
      <sz val="15"/>
      <color rgb="FF000000"/>
      <name val="Helvetica Neue"/>
      <family val="2"/>
    </font>
    <font>
      <sz val="10"/>
      <color rgb="FF000000"/>
      <name val="Helvetica Neue"/>
      <family val="2"/>
    </font>
    <font>
      <sz val="11"/>
      <color theme="4" tint="-0.499984740745262"/>
      <name val="Aptos Narrow"/>
      <family val="2"/>
      <scheme val="minor"/>
    </font>
    <font>
      <b/>
      <sz val="11"/>
      <color theme="4" tint="-0.249977111117893"/>
      <name val="Aptos Narrow"/>
      <family val="2"/>
    </font>
    <font>
      <sz val="11"/>
      <color theme="4" tint="0.79998168889431442"/>
      <name val="Aptos Narrow"/>
      <family val="2"/>
      <scheme val="minor"/>
    </font>
  </fonts>
  <fills count="15">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rgb="FFEFFFFF"/>
        <bgColor indexed="64"/>
      </patternFill>
    </fill>
    <fill>
      <patternFill patternType="solid">
        <fgColor theme="5" tint="-0.249977111117893"/>
        <bgColor indexed="64"/>
      </patternFill>
    </fill>
    <fill>
      <patternFill patternType="solid">
        <fgColor rgb="FFE7E6E6"/>
        <bgColor rgb="FF000000"/>
      </patternFill>
    </fill>
    <fill>
      <patternFill patternType="solid">
        <fgColor rgb="FFFFFFFF"/>
        <bgColor rgb="FF000000"/>
      </patternFill>
    </fill>
    <fill>
      <patternFill patternType="solid">
        <fgColor theme="4" tint="-0.249977111117893"/>
        <bgColor rgb="FF000000"/>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59999389629810485"/>
        <bgColor indexed="64"/>
      </patternFill>
    </fill>
  </fills>
  <borders count="68">
    <border>
      <left/>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indexed="64"/>
      </top>
      <bottom/>
      <diagonal/>
    </border>
    <border>
      <left style="thin">
        <color auto="1"/>
      </left>
      <right/>
      <top/>
      <bottom style="thin">
        <color indexed="64"/>
      </bottom>
      <diagonal/>
    </border>
    <border>
      <left/>
      <right/>
      <top/>
      <bottom style="thin">
        <color indexed="64"/>
      </bottom>
      <diagonal/>
    </border>
    <border>
      <left style="double">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auto="1"/>
      </left>
      <right style="medium">
        <color auto="1"/>
      </right>
      <top style="thin">
        <color indexed="64"/>
      </top>
      <bottom/>
      <diagonal/>
    </border>
    <border>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auto="1"/>
      </left>
      <right style="thin">
        <color indexed="64"/>
      </right>
      <top style="thin">
        <color indexed="64"/>
      </top>
      <bottom/>
      <diagonal/>
    </border>
    <border>
      <left style="medium">
        <color auto="1"/>
      </left>
      <right style="thin">
        <color indexed="64"/>
      </right>
      <top style="thin">
        <color indexed="64"/>
      </top>
      <bottom style="thin">
        <color indexed="64"/>
      </bottom>
      <diagonal/>
    </border>
    <border>
      <left/>
      <right style="thin">
        <color auto="1"/>
      </right>
      <top style="thin">
        <color auto="1"/>
      </top>
      <bottom style="thin">
        <color theme="2"/>
      </bottom>
      <diagonal/>
    </border>
    <border>
      <left style="thin">
        <color auto="1"/>
      </left>
      <right style="thin">
        <color auto="1"/>
      </right>
      <top style="thin">
        <color auto="1"/>
      </top>
      <bottom style="thin">
        <color theme="2"/>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right style="thin">
        <color auto="1"/>
      </right>
      <top style="thin">
        <color theme="2"/>
      </top>
      <bottom/>
      <diagonal/>
    </border>
    <border>
      <left style="thin">
        <color auto="1"/>
      </left>
      <right style="thin">
        <color auto="1"/>
      </right>
      <top style="thin">
        <color theme="2"/>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right/>
      <top style="medium">
        <color auto="1"/>
      </top>
      <bottom/>
      <diagonal/>
    </border>
    <border>
      <left/>
      <right style="thin">
        <color indexed="64"/>
      </right>
      <top style="medium">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double">
        <color indexed="64"/>
      </left>
      <right style="thin">
        <color auto="1"/>
      </right>
      <top style="thin">
        <color auto="1"/>
      </top>
      <bottom style="thin">
        <color theme="2"/>
      </bottom>
      <diagonal/>
    </border>
    <border>
      <left style="double">
        <color indexed="64"/>
      </left>
      <right style="thin">
        <color auto="1"/>
      </right>
      <top style="thin">
        <color theme="2"/>
      </top>
      <bottom/>
      <diagonal/>
    </border>
    <border>
      <left style="medium">
        <color auto="1"/>
      </left>
      <right style="medium">
        <color auto="1"/>
      </right>
      <top/>
      <bottom style="medium">
        <color auto="1"/>
      </bottom>
      <diagonal/>
    </border>
    <border>
      <left style="double">
        <color indexed="64"/>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double">
        <color indexed="64"/>
      </left>
      <right/>
      <top style="medium">
        <color auto="1"/>
      </top>
      <bottom style="thin">
        <color indexed="64"/>
      </bottom>
      <diagonal/>
    </border>
    <border>
      <left/>
      <right/>
      <top style="medium">
        <color auto="1"/>
      </top>
      <bottom style="thin">
        <color indexed="64"/>
      </bottom>
      <diagonal/>
    </border>
    <border>
      <left style="double">
        <color indexed="64"/>
      </left>
      <right/>
      <top/>
      <bottom style="medium">
        <color auto="1"/>
      </bottom>
      <diagonal/>
    </border>
    <border>
      <left/>
      <right/>
      <top/>
      <bottom style="medium">
        <color auto="1"/>
      </bottom>
      <diagonal/>
    </border>
    <border>
      <left style="double">
        <color indexed="64"/>
      </left>
      <right/>
      <top/>
      <bottom/>
      <diagonal/>
    </border>
    <border>
      <left/>
      <right style="thin">
        <color indexed="64"/>
      </right>
      <top/>
      <bottom style="thin">
        <color indexed="64"/>
      </bottom>
      <diagonal/>
    </border>
    <border>
      <left/>
      <right style="thin">
        <color auto="1"/>
      </right>
      <top/>
      <bottom style="medium">
        <color auto="1"/>
      </bottom>
      <diagonal/>
    </border>
    <border>
      <left style="double">
        <color indexed="64"/>
      </left>
      <right/>
      <top style="medium">
        <color auto="1"/>
      </top>
      <bottom/>
      <diagonal/>
    </border>
    <border>
      <left style="medium">
        <color auto="1"/>
      </left>
      <right/>
      <top style="thin">
        <color indexed="64"/>
      </top>
      <bottom/>
      <diagonal/>
    </border>
    <border>
      <left/>
      <right style="medium">
        <color auto="1"/>
      </right>
      <top style="thin">
        <color indexed="64"/>
      </top>
      <bottom/>
      <diagonal/>
    </border>
    <border>
      <left style="thin">
        <color indexed="64"/>
      </left>
      <right/>
      <top/>
      <bottom style="medium">
        <color auto="1"/>
      </bottom>
      <diagonal/>
    </border>
    <border>
      <left style="thin">
        <color auto="1"/>
      </left>
      <right/>
      <top style="thin">
        <color auto="1"/>
      </top>
      <bottom style="thin">
        <color theme="2"/>
      </bottom>
      <diagonal/>
    </border>
    <border>
      <left style="thin">
        <color indexed="64"/>
      </left>
      <right style="thin">
        <color auto="1"/>
      </right>
      <top style="thin">
        <color theme="2"/>
      </top>
      <bottom style="thin">
        <color indexed="64"/>
      </bottom>
      <diagonal/>
    </border>
    <border>
      <left style="thin">
        <color auto="1"/>
      </left>
      <right/>
      <top style="thin">
        <color theme="2"/>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bottom style="thin">
        <color indexed="64"/>
      </bottom>
      <diagonal/>
    </border>
    <border>
      <left style="medium">
        <color auto="1"/>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bottom style="thin">
        <color indexed="64"/>
      </bottom>
      <diagonal/>
    </border>
  </borders>
  <cellStyleXfs count="1">
    <xf numFmtId="0" fontId="0" fillId="0" borderId="0"/>
  </cellStyleXfs>
  <cellXfs count="608">
    <xf numFmtId="0" fontId="0" fillId="0" borderId="0" xfId="0"/>
    <xf numFmtId="0" fontId="9" fillId="2" borderId="5" xfId="0" applyFont="1" applyFill="1" applyBorder="1" applyAlignment="1">
      <alignment horizontal="center"/>
    </xf>
    <xf numFmtId="0" fontId="9" fillId="2" borderId="4" xfId="0" applyFont="1" applyFill="1" applyBorder="1" applyAlignment="1">
      <alignment horizontal="center" vertical="center" wrapText="1"/>
    </xf>
    <xf numFmtId="0" fontId="0" fillId="0" borderId="4" xfId="0" applyBorder="1"/>
    <xf numFmtId="0" fontId="3" fillId="6" borderId="2" xfId="0" applyFont="1" applyFill="1" applyBorder="1" applyAlignment="1">
      <alignment vertical="center" wrapText="1"/>
    </xf>
    <xf numFmtId="0" fontId="0" fillId="0" borderId="4" xfId="0" applyBorder="1" applyAlignment="1">
      <alignment vertical="top"/>
    </xf>
    <xf numFmtId="0" fontId="4" fillId="0" borderId="0" xfId="0" applyFont="1" applyAlignment="1">
      <alignment horizontal="left" vertical="top" inden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9" fillId="2" borderId="25" xfId="0" applyFont="1" applyFill="1" applyBorder="1" applyAlignment="1">
      <alignment vertical="center" wrapText="1"/>
    </xf>
    <xf numFmtId="0" fontId="9" fillId="2" borderId="13" xfId="0" applyFont="1" applyFill="1" applyBorder="1" applyAlignment="1">
      <alignment horizontal="center" vertical="center" wrapText="1"/>
    </xf>
    <xf numFmtId="0" fontId="9" fillId="2" borderId="29" xfId="0" applyFont="1" applyFill="1" applyBorder="1" applyAlignment="1">
      <alignment vertical="center" wrapText="1"/>
    </xf>
    <xf numFmtId="0" fontId="9" fillId="2" borderId="11" xfId="0" applyFont="1" applyFill="1" applyBorder="1" applyAlignment="1">
      <alignment horizontal="center" vertical="center" wrapText="1"/>
    </xf>
    <xf numFmtId="0" fontId="36" fillId="0" borderId="0" xfId="0" applyFont="1" applyAlignment="1">
      <alignment wrapText="1"/>
    </xf>
    <xf numFmtId="0" fontId="36" fillId="0" borderId="0" xfId="0" applyFont="1" applyAlignment="1">
      <alignment horizontal="center" wrapText="1"/>
    </xf>
    <xf numFmtId="0" fontId="36" fillId="0" borderId="0" xfId="0" applyFont="1" applyAlignment="1">
      <alignment horizontal="center" vertical="center"/>
    </xf>
    <xf numFmtId="0" fontId="36" fillId="0" borderId="0" xfId="0" applyFont="1"/>
    <xf numFmtId="0" fontId="7" fillId="2" borderId="43" xfId="0" applyFont="1" applyFill="1" applyBorder="1" applyAlignment="1">
      <alignment horizontal="center" vertical="top"/>
    </xf>
    <xf numFmtId="0" fontId="11" fillId="2" borderId="44" xfId="0" applyFont="1" applyFill="1" applyBorder="1" applyAlignment="1">
      <alignment horizontal="center" vertical="center"/>
    </xf>
    <xf numFmtId="0" fontId="36" fillId="2" borderId="11" xfId="0" applyFont="1" applyFill="1" applyBorder="1"/>
    <xf numFmtId="0" fontId="18" fillId="3" borderId="46" xfId="0" applyFont="1" applyFill="1" applyBorder="1" applyAlignment="1">
      <alignment horizontal="left" vertical="top" indent="1"/>
    </xf>
    <xf numFmtId="0" fontId="0" fillId="3" borderId="47" xfId="0" applyFill="1" applyBorder="1" applyAlignment="1">
      <alignment vertical="top" wrapText="1"/>
    </xf>
    <xf numFmtId="0" fontId="0" fillId="3" borderId="47" xfId="0" applyFill="1" applyBorder="1" applyAlignment="1">
      <alignment horizontal="center" vertical="top" wrapText="1"/>
    </xf>
    <xf numFmtId="0" fontId="0" fillId="3" borderId="47" xfId="0" applyFill="1" applyBorder="1" applyAlignment="1">
      <alignment vertical="top"/>
    </xf>
    <xf numFmtId="0" fontId="0" fillId="3" borderId="48" xfId="0" applyFill="1" applyBorder="1" applyAlignment="1">
      <alignment vertical="top"/>
    </xf>
    <xf numFmtId="164" fontId="1" fillId="4" borderId="46" xfId="0" applyNumberFormat="1" applyFont="1" applyFill="1" applyBorder="1" applyAlignment="1">
      <alignment horizontal="left" vertical="top" indent="1"/>
    </xf>
    <xf numFmtId="0" fontId="3" fillId="4" borderId="47" xfId="0" applyFont="1" applyFill="1" applyBorder="1" applyAlignment="1">
      <alignment horizontal="left" vertical="top" wrapText="1" indent="1"/>
    </xf>
    <xf numFmtId="0" fontId="3" fillId="4" borderId="47" xfId="0" applyFont="1" applyFill="1" applyBorder="1" applyAlignment="1">
      <alignment horizontal="center" vertical="top" wrapText="1"/>
    </xf>
    <xf numFmtId="0" fontId="3" fillId="4" borderId="47" xfId="0" applyFont="1" applyFill="1" applyBorder="1" applyAlignment="1">
      <alignment horizontal="left" vertical="top" indent="1"/>
    </xf>
    <xf numFmtId="0" fontId="3" fillId="4" borderId="48" xfId="0" applyFont="1" applyFill="1" applyBorder="1" applyAlignment="1">
      <alignment horizontal="left" vertical="top" indent="1"/>
    </xf>
    <xf numFmtId="164" fontId="1" fillId="6" borderId="46" xfId="0" applyNumberFormat="1" applyFont="1" applyFill="1" applyBorder="1" applyAlignment="1">
      <alignment horizontal="left" vertical="top" indent="1"/>
    </xf>
    <xf numFmtId="0" fontId="3" fillId="6" borderId="47" xfId="0" applyFont="1" applyFill="1" applyBorder="1" applyAlignment="1">
      <alignment vertical="top" wrapText="1"/>
    </xf>
    <xf numFmtId="0" fontId="3" fillId="6" borderId="47" xfId="0" applyFont="1" applyFill="1" applyBorder="1" applyAlignment="1">
      <alignment horizontal="center" vertical="top" wrapText="1"/>
    </xf>
    <xf numFmtId="0" fontId="3" fillId="6" borderId="47" xfId="0" applyFont="1" applyFill="1" applyBorder="1" applyAlignment="1">
      <alignment vertical="top"/>
    </xf>
    <xf numFmtId="0" fontId="3" fillId="6" borderId="48" xfId="0" applyFont="1" applyFill="1" applyBorder="1" applyAlignment="1">
      <alignment vertical="top"/>
    </xf>
    <xf numFmtId="0" fontId="43" fillId="0" borderId="4" xfId="0" applyFont="1" applyBorder="1" applyAlignment="1">
      <alignment horizontal="center" vertical="center"/>
    </xf>
    <xf numFmtId="164" fontId="1" fillId="6" borderId="51" xfId="0" applyNumberFormat="1" applyFont="1" applyFill="1" applyBorder="1" applyAlignment="1">
      <alignment horizontal="left" vertical="top" indent="1"/>
    </xf>
    <xf numFmtId="0" fontId="3" fillId="6" borderId="52" xfId="0" applyFont="1" applyFill="1" applyBorder="1" applyAlignment="1">
      <alignment vertical="top" wrapText="1"/>
    </xf>
    <xf numFmtId="0" fontId="3" fillId="6" borderId="52" xfId="0" applyFont="1" applyFill="1" applyBorder="1" applyAlignment="1">
      <alignment horizontal="center" vertical="top" wrapText="1"/>
    </xf>
    <xf numFmtId="0" fontId="3" fillId="6" borderId="52" xfId="0" applyFont="1" applyFill="1" applyBorder="1" applyAlignment="1">
      <alignment vertical="top"/>
    </xf>
    <xf numFmtId="0" fontId="3" fillId="6" borderId="11" xfId="0" applyFont="1" applyFill="1" applyBorder="1" applyAlignment="1">
      <alignment vertical="top"/>
    </xf>
    <xf numFmtId="0" fontId="43" fillId="0" borderId="1" xfId="0" applyFont="1" applyBorder="1" applyAlignment="1">
      <alignment horizontal="center" vertical="center"/>
    </xf>
    <xf numFmtId="164" fontId="1" fillId="6" borderId="53" xfId="0" applyNumberFormat="1" applyFont="1" applyFill="1" applyBorder="1" applyAlignment="1">
      <alignment horizontal="left" vertical="top" indent="1"/>
    </xf>
    <xf numFmtId="0" fontId="3" fillId="6" borderId="0" xfId="0" applyFont="1" applyFill="1" applyAlignment="1">
      <alignment horizontal="left" vertical="top" wrapText="1" indent="1"/>
    </xf>
    <xf numFmtId="0" fontId="3" fillId="6" borderId="0" xfId="0" applyFont="1" applyFill="1" applyAlignment="1">
      <alignment horizontal="center" vertical="top" wrapText="1"/>
    </xf>
    <xf numFmtId="0" fontId="3" fillId="6" borderId="0" xfId="0" applyFont="1" applyFill="1" applyAlignment="1">
      <alignment horizontal="left" vertical="top" indent="1"/>
    </xf>
    <xf numFmtId="0" fontId="3" fillId="6" borderId="11" xfId="0" applyFont="1" applyFill="1" applyBorder="1" applyAlignment="1">
      <alignment horizontal="left" vertical="top" indent="1"/>
    </xf>
    <xf numFmtId="2" fontId="1" fillId="6" borderId="9" xfId="0" applyNumberFormat="1" applyFont="1" applyFill="1" applyBorder="1" applyAlignment="1">
      <alignment horizontal="left" vertical="top" indent="1"/>
    </xf>
    <xf numFmtId="0" fontId="3" fillId="6" borderId="9" xfId="0" applyFont="1" applyFill="1" applyBorder="1" applyAlignment="1">
      <alignment vertical="center" wrapText="1"/>
    </xf>
    <xf numFmtId="0" fontId="3" fillId="6" borderId="9" xfId="0" applyFont="1" applyFill="1" applyBorder="1" applyAlignment="1">
      <alignment horizontal="center" vertical="center" wrapText="1"/>
    </xf>
    <xf numFmtId="0" fontId="3" fillId="6" borderId="9" xfId="0" applyFont="1" applyFill="1" applyBorder="1" applyAlignment="1">
      <alignment vertical="center"/>
    </xf>
    <xf numFmtId="0" fontId="3" fillId="6" borderId="54" xfId="0" applyFont="1" applyFill="1" applyBorder="1" applyAlignment="1">
      <alignment vertical="center"/>
    </xf>
    <xf numFmtId="2" fontId="1" fillId="6" borderId="2" xfId="0" applyNumberFormat="1" applyFont="1" applyFill="1" applyBorder="1" applyAlignment="1">
      <alignment horizontal="left" vertical="top" indent="1"/>
    </xf>
    <xf numFmtId="0" fontId="3" fillId="6" borderId="2" xfId="0" applyFont="1" applyFill="1" applyBorder="1" applyAlignment="1">
      <alignment horizontal="center" vertical="center" wrapText="1"/>
    </xf>
    <xf numFmtId="0" fontId="3" fillId="6" borderId="2" xfId="0" applyFont="1" applyFill="1" applyBorder="1" applyAlignment="1">
      <alignment vertical="center"/>
    </xf>
    <xf numFmtId="0" fontId="3" fillId="6" borderId="3" xfId="0" applyFont="1" applyFill="1" applyBorder="1" applyAlignment="1">
      <alignment vertical="center"/>
    </xf>
    <xf numFmtId="164" fontId="1" fillId="4" borderId="51" xfId="0" applyNumberFormat="1" applyFont="1" applyFill="1" applyBorder="1" applyAlignment="1">
      <alignment horizontal="left" vertical="top" indent="1"/>
    </xf>
    <xf numFmtId="0" fontId="3" fillId="4" borderId="52" xfId="0" applyFont="1" applyFill="1" applyBorder="1" applyAlignment="1">
      <alignment horizontal="left" vertical="top" wrapText="1" indent="1"/>
    </xf>
    <xf numFmtId="0" fontId="3" fillId="4" borderId="52" xfId="0" applyFont="1" applyFill="1" applyBorder="1" applyAlignment="1">
      <alignment horizontal="center" vertical="top" wrapText="1"/>
    </xf>
    <xf numFmtId="0" fontId="3" fillId="4" borderId="52" xfId="0" applyFont="1" applyFill="1" applyBorder="1" applyAlignment="1">
      <alignment horizontal="left" vertical="top" indent="1"/>
    </xf>
    <xf numFmtId="0" fontId="3" fillId="4" borderId="55" xfId="0" applyFont="1" applyFill="1" applyBorder="1" applyAlignment="1">
      <alignment horizontal="left" vertical="top" indent="1"/>
    </xf>
    <xf numFmtId="0" fontId="44" fillId="6" borderId="2" xfId="0" applyFont="1" applyFill="1" applyBorder="1" applyAlignment="1">
      <alignment vertical="center" wrapText="1"/>
    </xf>
    <xf numFmtId="0" fontId="44" fillId="6" borderId="2" xfId="0" applyFont="1" applyFill="1" applyBorder="1" applyAlignment="1">
      <alignment horizontal="center" vertical="center" wrapText="1"/>
    </xf>
    <xf numFmtId="0" fontId="44" fillId="6" borderId="2" xfId="0" applyFont="1" applyFill="1" applyBorder="1" applyAlignment="1">
      <alignment vertical="center"/>
    </xf>
    <xf numFmtId="0" fontId="44" fillId="6" borderId="3" xfId="0" applyFont="1" applyFill="1" applyBorder="1" applyAlignment="1">
      <alignment vertical="center"/>
    </xf>
    <xf numFmtId="0" fontId="43" fillId="0" borderId="4" xfId="0" applyFont="1" applyBorder="1" applyAlignment="1">
      <alignment horizontal="center"/>
    </xf>
    <xf numFmtId="2" fontId="1" fillId="6" borderId="13" xfId="0" applyNumberFormat="1" applyFont="1" applyFill="1" applyBorder="1" applyAlignment="1">
      <alignment horizontal="left" vertical="top" indent="1"/>
    </xf>
    <xf numFmtId="0" fontId="3" fillId="6" borderId="13" xfId="0" applyFont="1" applyFill="1" applyBorder="1" applyAlignment="1">
      <alignment vertical="center" wrapText="1"/>
    </xf>
    <xf numFmtId="0" fontId="3" fillId="6" borderId="13" xfId="0" applyFont="1" applyFill="1" applyBorder="1" applyAlignment="1">
      <alignment horizontal="center" vertical="center" wrapText="1"/>
    </xf>
    <xf numFmtId="0" fontId="3" fillId="6" borderId="13" xfId="0" applyFont="1" applyFill="1" applyBorder="1" applyAlignment="1">
      <alignment vertical="center"/>
    </xf>
    <xf numFmtId="0" fontId="3" fillId="6" borderId="14" xfId="0" applyFont="1" applyFill="1" applyBorder="1" applyAlignment="1">
      <alignment vertical="center"/>
    </xf>
    <xf numFmtId="2" fontId="1" fillId="6" borderId="0" xfId="0" applyNumberFormat="1" applyFont="1" applyFill="1" applyAlignment="1">
      <alignment horizontal="left" vertical="top" indent="1"/>
    </xf>
    <xf numFmtId="0" fontId="3" fillId="6" borderId="0" xfId="0" applyFont="1" applyFill="1" applyAlignment="1">
      <alignment vertical="center" wrapText="1"/>
    </xf>
    <xf numFmtId="0" fontId="3" fillId="6" borderId="0" xfId="0" applyFont="1" applyFill="1" applyAlignment="1">
      <alignment horizontal="center" vertical="center" wrapText="1"/>
    </xf>
    <xf numFmtId="0" fontId="3" fillId="6" borderId="0" xfId="0" applyFont="1" applyFill="1" applyAlignment="1">
      <alignment vertical="center"/>
    </xf>
    <xf numFmtId="0" fontId="3" fillId="6" borderId="11" xfId="0" applyFont="1" applyFill="1" applyBorder="1" applyAlignment="1">
      <alignment vertical="center"/>
    </xf>
    <xf numFmtId="0" fontId="3" fillId="4" borderId="52" xfId="0" applyFont="1" applyFill="1" applyBorder="1" applyAlignment="1">
      <alignment vertical="top" wrapText="1"/>
    </xf>
    <xf numFmtId="0" fontId="3" fillId="4" borderId="52" xfId="0" applyFont="1" applyFill="1" applyBorder="1" applyAlignment="1">
      <alignment vertical="top"/>
    </xf>
    <xf numFmtId="0" fontId="3" fillId="4" borderId="55" xfId="0" applyFont="1" applyFill="1" applyBorder="1" applyAlignment="1">
      <alignment vertical="top"/>
    </xf>
    <xf numFmtId="0" fontId="0" fillId="10" borderId="11" xfId="0" applyFill="1" applyBorder="1" applyAlignment="1">
      <alignment vertical="top"/>
    </xf>
    <xf numFmtId="0" fontId="0" fillId="10" borderId="4" xfId="0" applyFill="1" applyBorder="1" applyAlignment="1">
      <alignment vertical="top"/>
    </xf>
    <xf numFmtId="2" fontId="0" fillId="0" borderId="0" xfId="0" applyNumberFormat="1"/>
    <xf numFmtId="0" fontId="0" fillId="0" borderId="13" xfId="0" applyBorder="1"/>
    <xf numFmtId="2" fontId="0" fillId="0" borderId="0" xfId="0" applyNumberFormat="1" applyAlignment="1">
      <alignment horizontal="left" indent="2"/>
    </xf>
    <xf numFmtId="0" fontId="0" fillId="0" borderId="0" xfId="0" applyAlignment="1">
      <alignment horizontal="left" indent="2"/>
    </xf>
    <xf numFmtId="0" fontId="0" fillId="0" borderId="0" xfId="0" applyAlignment="1">
      <alignment horizontal="left" indent="4"/>
    </xf>
    <xf numFmtId="2" fontId="0" fillId="0" borderId="0" xfId="0" applyNumberFormat="1" applyAlignment="1">
      <alignment horizontal="left" indent="4"/>
    </xf>
    <xf numFmtId="0" fontId="0" fillId="0" borderId="9" xfId="0" applyBorder="1"/>
    <xf numFmtId="0" fontId="76" fillId="3" borderId="47" xfId="0" applyFont="1" applyFill="1" applyBorder="1" applyAlignment="1">
      <alignment vertical="top"/>
    </xf>
    <xf numFmtId="0" fontId="4" fillId="0" borderId="0" xfId="0" applyFont="1" applyAlignment="1" applyProtection="1">
      <alignment horizontal="left" vertical="top" indent="1"/>
      <protection locked="0"/>
    </xf>
    <xf numFmtId="0" fontId="0" fillId="0" borderId="0" xfId="0" applyAlignment="1" applyProtection="1">
      <alignment vertical="top"/>
      <protection locked="0"/>
    </xf>
    <xf numFmtId="0" fontId="0" fillId="0" borderId="0" xfId="0" applyAlignment="1" applyProtection="1">
      <alignment horizontal="center" vertical="center"/>
      <protection locked="0"/>
    </xf>
    <xf numFmtId="0" fontId="0" fillId="0" borderId="0" xfId="0" applyProtection="1">
      <protection locked="0"/>
    </xf>
    <xf numFmtId="0" fontId="9" fillId="2" borderId="5"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protection locked="0"/>
    </xf>
    <xf numFmtId="0" fontId="9" fillId="0" borderId="0" xfId="0" applyFont="1" applyAlignment="1" applyProtection="1">
      <alignment horizontal="center"/>
      <protection locked="0"/>
    </xf>
    <xf numFmtId="0" fontId="9" fillId="2" borderId="6"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11" fillId="2" borderId="63" xfId="0" applyFont="1" applyFill="1" applyBorder="1" applyAlignment="1" applyProtection="1">
      <alignment horizontal="center" vertical="center" wrapText="1"/>
      <protection locked="0"/>
    </xf>
    <xf numFmtId="0" fontId="36" fillId="2" borderId="6" xfId="0" applyFont="1" applyFill="1" applyBorder="1" applyProtection="1">
      <protection locked="0"/>
    </xf>
    <xf numFmtId="0" fontId="36" fillId="0" borderId="0" xfId="0" applyFont="1" applyProtection="1">
      <protection locked="0"/>
    </xf>
    <xf numFmtId="2" fontId="1" fillId="4" borderId="51" xfId="0" applyNumberFormat="1" applyFont="1" applyFill="1" applyBorder="1" applyAlignment="1" applyProtection="1">
      <alignment horizontal="left" vertical="top" indent="1"/>
      <protection locked="0"/>
    </xf>
    <xf numFmtId="0" fontId="3" fillId="4" borderId="52" xfId="0" applyFont="1" applyFill="1" applyBorder="1" applyAlignment="1" applyProtection="1">
      <alignment vertical="top" wrapText="1"/>
      <protection locked="0"/>
    </xf>
    <xf numFmtId="0" fontId="3" fillId="4" borderId="52" xfId="0" applyFont="1" applyFill="1" applyBorder="1" applyAlignment="1" applyProtection="1">
      <alignment horizontal="center" vertical="top" wrapText="1"/>
      <protection locked="0"/>
    </xf>
    <xf numFmtId="0" fontId="68" fillId="4" borderId="52" xfId="0" applyFont="1" applyFill="1" applyBorder="1" applyAlignment="1" applyProtection="1">
      <alignment vertical="top" wrapText="1"/>
      <protection locked="0"/>
    </xf>
    <xf numFmtId="0" fontId="3" fillId="4" borderId="55" xfId="0" applyFont="1" applyFill="1" applyBorder="1" applyAlignment="1" applyProtection="1">
      <alignment vertical="top" wrapText="1"/>
      <protection locked="0"/>
    </xf>
    <xf numFmtId="0" fontId="3" fillId="0" borderId="0" xfId="0" applyFont="1" applyAlignment="1" applyProtection="1">
      <alignment vertical="top" wrapText="1"/>
      <protection locked="0"/>
    </xf>
    <xf numFmtId="0" fontId="15" fillId="10" borderId="50" xfId="0" applyFont="1" applyFill="1" applyBorder="1" applyAlignment="1" applyProtection="1">
      <alignment horizontal="left" vertical="top" wrapText="1" indent="1"/>
      <protection locked="0"/>
    </xf>
    <xf numFmtId="0" fontId="0" fillId="10" borderId="11" xfId="0" applyFill="1" applyBorder="1" applyAlignment="1" applyProtection="1">
      <alignment vertical="top"/>
      <protection locked="0"/>
    </xf>
    <xf numFmtId="0" fontId="12" fillId="0" borderId="4" xfId="0" applyFont="1" applyBorder="1" applyAlignment="1" applyProtection="1">
      <alignment horizontal="left" vertical="top" wrapText="1"/>
      <protection locked="0"/>
    </xf>
    <xf numFmtId="0" fontId="14" fillId="0" borderId="4" xfId="0" applyFont="1" applyBorder="1" applyAlignment="1" applyProtection="1">
      <alignment horizontal="center" vertical="center" wrapText="1"/>
      <protection locked="0"/>
    </xf>
    <xf numFmtId="0" fontId="0" fillId="0" borderId="4" xfId="0" applyBorder="1" applyAlignment="1" applyProtection="1">
      <alignment vertical="top"/>
      <protection locked="0"/>
    </xf>
    <xf numFmtId="0" fontId="15" fillId="0" borderId="4" xfId="0" applyFont="1" applyBorder="1" applyAlignment="1" applyProtection="1">
      <alignment horizontal="center" vertical="top" wrapText="1"/>
      <protection locked="0"/>
    </xf>
    <xf numFmtId="0" fontId="19" fillId="0" borderId="4"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2" fillId="0" borderId="4" xfId="0" applyFont="1" applyBorder="1" applyAlignment="1" applyProtection="1">
      <alignment vertical="top"/>
      <protection locked="0"/>
    </xf>
    <xf numFmtId="0" fontId="2" fillId="0" borderId="0" xfId="0" applyFont="1" applyAlignment="1" applyProtection="1">
      <alignment vertical="top"/>
      <protection locked="0"/>
    </xf>
    <xf numFmtId="0" fontId="0" fillId="0" borderId="4" xfId="0" applyBorder="1" applyProtection="1">
      <protection locked="0"/>
    </xf>
    <xf numFmtId="0" fontId="15" fillId="0" borderId="4" xfId="0" applyFont="1" applyBorder="1" applyAlignment="1" applyProtection="1">
      <alignment horizontal="left" vertical="top" wrapText="1"/>
      <protection locked="0"/>
    </xf>
    <xf numFmtId="0" fontId="0" fillId="0" borderId="0" xfId="0" applyAlignment="1">
      <alignment vertical="top"/>
    </xf>
    <xf numFmtId="0" fontId="0" fillId="0" borderId="0" xfId="0" applyAlignment="1">
      <alignment horizontal="center" vertical="top"/>
    </xf>
    <xf numFmtId="0" fontId="7" fillId="2" borderId="25" xfId="0" applyFont="1" applyFill="1" applyBorder="1" applyAlignment="1">
      <alignment horizontal="center" vertical="top"/>
    </xf>
    <xf numFmtId="0" fontId="9" fillId="2" borderId="7" xfId="0" applyFont="1" applyFill="1" applyBorder="1" applyAlignment="1">
      <alignment vertical="center" wrapText="1"/>
    </xf>
    <xf numFmtId="0" fontId="9" fillId="2" borderId="5"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9" fillId="2" borderId="8" xfId="0" applyFont="1" applyFill="1" applyBorder="1" applyAlignment="1">
      <alignment vertical="center" wrapText="1"/>
    </xf>
    <xf numFmtId="0" fontId="9" fillId="2" borderId="6" xfId="0" applyFont="1" applyFill="1" applyBorder="1" applyAlignment="1">
      <alignment horizontal="center" vertical="center" wrapText="1"/>
    </xf>
    <xf numFmtId="2" fontId="1" fillId="4" borderId="51" xfId="0" applyNumberFormat="1" applyFont="1" applyFill="1" applyBorder="1" applyAlignment="1">
      <alignment horizontal="left" vertical="top" indent="1"/>
    </xf>
    <xf numFmtId="0" fontId="15" fillId="10" borderId="49" xfId="0" applyFont="1" applyFill="1" applyBorder="1" applyAlignment="1">
      <alignment horizontal="left" vertical="top" indent="1"/>
    </xf>
    <xf numFmtId="0" fontId="15" fillId="10" borderId="50" xfId="0" applyFont="1" applyFill="1" applyBorder="1" applyAlignment="1">
      <alignment horizontal="left" vertical="top" wrapText="1" indent="1"/>
    </xf>
    <xf numFmtId="1" fontId="3" fillId="0" borderId="4" xfId="0" applyNumberFormat="1" applyFont="1" applyBorder="1" applyAlignment="1">
      <alignment horizontal="center" vertical="top"/>
    </xf>
    <xf numFmtId="0" fontId="12" fillId="0" borderId="4" xfId="0" applyFont="1" applyBorder="1" applyAlignment="1">
      <alignment horizontal="left" vertical="top" wrapText="1"/>
    </xf>
    <xf numFmtId="0" fontId="12" fillId="0" borderId="4" xfId="0" applyFont="1" applyBorder="1" applyAlignment="1">
      <alignment horizontal="center" vertical="top" wrapText="1"/>
    </xf>
    <xf numFmtId="0" fontId="18" fillId="0" borderId="4" xfId="0" applyFont="1" applyBorder="1" applyAlignment="1">
      <alignment horizontal="left" vertical="top" wrapText="1"/>
    </xf>
    <xf numFmtId="1" fontId="3" fillId="0" borderId="4" xfId="0" applyNumberFormat="1" applyFont="1" applyBorder="1" applyAlignment="1">
      <alignment horizontal="right" vertical="top"/>
    </xf>
    <xf numFmtId="0" fontId="12" fillId="0" borderId="4" xfId="0" applyFont="1" applyBorder="1" applyAlignment="1">
      <alignment horizontal="left" vertical="top" wrapText="1" indent="2"/>
    </xf>
    <xf numFmtId="1" fontId="0" fillId="0" borderId="4" xfId="0" applyNumberFormat="1" applyBorder="1" applyAlignment="1">
      <alignment horizontal="right" vertical="top"/>
    </xf>
    <xf numFmtId="0" fontId="15" fillId="0" borderId="4" xfId="0" applyFont="1" applyBorder="1" applyAlignment="1">
      <alignment horizontal="left" vertical="top" wrapText="1" indent="2"/>
    </xf>
    <xf numFmtId="0" fontId="15" fillId="0" borderId="4" xfId="0" applyFont="1" applyBorder="1" applyAlignment="1">
      <alignment horizontal="center" vertical="top" wrapText="1"/>
    </xf>
    <xf numFmtId="0" fontId="3" fillId="0" borderId="4" xfId="0" applyFont="1" applyBorder="1" applyAlignment="1">
      <alignment horizontal="left" vertical="top" wrapText="1"/>
    </xf>
    <xf numFmtId="0" fontId="3" fillId="0" borderId="4" xfId="0" applyFont="1" applyBorder="1" applyAlignment="1">
      <alignment horizontal="center" vertical="top" wrapText="1"/>
    </xf>
    <xf numFmtId="0" fontId="3" fillId="0" borderId="4" xfId="0" applyFont="1" applyBorder="1" applyAlignment="1">
      <alignment horizontal="left" vertical="top" wrapText="1" indent="2"/>
    </xf>
    <xf numFmtId="1" fontId="18" fillId="0" borderId="4" xfId="0" applyNumberFormat="1" applyFont="1" applyBorder="1" applyAlignment="1">
      <alignment horizontal="right" vertical="top"/>
    </xf>
    <xf numFmtId="0" fontId="18" fillId="0" borderId="4" xfId="0" applyFont="1" applyBorder="1" applyAlignment="1">
      <alignment horizontal="left" vertical="top" wrapText="1" indent="2"/>
    </xf>
    <xf numFmtId="0" fontId="0" fillId="0" borderId="4" xfId="0" applyBorder="1" applyAlignment="1">
      <alignment horizontal="left" vertical="top" wrapText="1" indent="2"/>
    </xf>
    <xf numFmtId="0" fontId="0" fillId="0" borderId="4" xfId="0" applyBorder="1" applyAlignment="1">
      <alignment horizontal="center" vertical="top" wrapText="1"/>
    </xf>
    <xf numFmtId="0" fontId="3" fillId="0" borderId="4" xfId="0" applyFont="1" applyBorder="1" applyAlignment="1">
      <alignment horizontal="right" vertical="top"/>
    </xf>
    <xf numFmtId="0" fontId="18" fillId="0" borderId="4" xfId="0" applyFont="1" applyBorder="1" applyAlignment="1">
      <alignment vertical="top" wrapText="1"/>
    </xf>
    <xf numFmtId="0" fontId="50" fillId="0" borderId="4" xfId="0" applyFont="1" applyBorder="1" applyAlignment="1">
      <alignment vertical="center" wrapText="1"/>
    </xf>
    <xf numFmtId="1" fontId="0" fillId="0" borderId="4" xfId="0" applyNumberFormat="1" applyBorder="1" applyAlignment="1">
      <alignment horizontal="center" vertical="top"/>
    </xf>
    <xf numFmtId="0" fontId="15" fillId="0" borderId="4" xfId="0" applyFont="1" applyBorder="1" applyAlignment="1">
      <alignment horizontal="left" vertical="top" wrapText="1"/>
    </xf>
    <xf numFmtId="0" fontId="73" fillId="0" borderId="0" xfId="0" applyFont="1"/>
    <xf numFmtId="0" fontId="14" fillId="0" borderId="0" xfId="0" applyFont="1" applyAlignment="1">
      <alignment horizontal="center" vertical="center" wrapText="1"/>
    </xf>
    <xf numFmtId="0" fontId="4" fillId="0" borderId="1" xfId="0" applyFont="1" applyBorder="1" applyAlignment="1" applyProtection="1">
      <alignment horizontal="left" vertical="top" indent="1"/>
      <protection locked="0"/>
    </xf>
    <xf numFmtId="0" fontId="0" fillId="0" borderId="2" xfId="0" applyBorder="1" applyProtection="1">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2" borderId="4" xfId="0" applyFont="1" applyFill="1" applyBorder="1" applyAlignment="1" applyProtection="1">
      <alignment horizontal="center" vertical="top"/>
      <protection locked="0"/>
    </xf>
    <xf numFmtId="0" fontId="9" fillId="2" borderId="4" xfId="0" applyFont="1" applyFill="1" applyBorder="1" applyAlignment="1" applyProtection="1">
      <alignment vertical="center" wrapText="1"/>
      <protection locked="0"/>
    </xf>
    <xf numFmtId="0" fontId="9" fillId="2"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left" vertical="top" indent="1"/>
      <protection locked="0"/>
    </xf>
    <xf numFmtId="0" fontId="0" fillId="3" borderId="2" xfId="0" applyFill="1" applyBorder="1" applyAlignment="1" applyProtection="1">
      <alignment horizontal="left" vertical="top" indent="1"/>
      <protection locked="0"/>
    </xf>
    <xf numFmtId="0" fontId="67" fillId="3" borderId="2" xfId="0" applyFont="1" applyFill="1" applyBorder="1" applyAlignment="1" applyProtection="1">
      <alignment horizontal="left" vertical="top" indent="1"/>
      <protection locked="0"/>
    </xf>
    <xf numFmtId="0" fontId="0" fillId="3" borderId="3" xfId="0" applyFill="1" applyBorder="1" applyAlignment="1" applyProtection="1">
      <alignment horizontal="left" vertical="top" indent="1"/>
      <protection locked="0"/>
    </xf>
    <xf numFmtId="0" fontId="0" fillId="0" borderId="0" xfId="0" applyAlignment="1" applyProtection="1">
      <alignment horizontal="left" vertical="top" indent="1"/>
      <protection locked="0"/>
    </xf>
    <xf numFmtId="164" fontId="1" fillId="4" borderId="1" xfId="0" applyNumberFormat="1" applyFont="1" applyFill="1" applyBorder="1" applyAlignment="1" applyProtection="1">
      <alignment horizontal="left" vertical="top" indent="1"/>
      <protection locked="0"/>
    </xf>
    <xf numFmtId="0" fontId="3" fillId="4" borderId="2" xfId="0" applyFont="1" applyFill="1" applyBorder="1" applyAlignment="1" applyProtection="1">
      <alignment vertical="top" wrapText="1"/>
      <protection locked="0"/>
    </xf>
    <xf numFmtId="0" fontId="3" fillId="4" borderId="3" xfId="0" applyFont="1" applyFill="1" applyBorder="1" applyAlignment="1" applyProtection="1">
      <alignment vertical="top" wrapText="1"/>
      <protection locked="0"/>
    </xf>
    <xf numFmtId="0" fontId="72" fillId="0" borderId="0" xfId="0" applyFont="1" applyProtection="1">
      <protection locked="0"/>
    </xf>
    <xf numFmtId="0" fontId="0" fillId="10" borderId="3" xfId="0" applyFill="1" applyBorder="1" applyAlignment="1" applyProtection="1">
      <alignment horizontal="left" vertical="center"/>
      <protection locked="0"/>
    </xf>
    <xf numFmtId="0" fontId="0" fillId="0" borderId="0" xfId="0" applyAlignment="1" applyProtection="1">
      <alignment horizontal="left" vertical="center" wrapText="1"/>
      <protection locked="0"/>
    </xf>
    <xf numFmtId="0" fontId="14" fillId="0" borderId="1" xfId="0" applyFont="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14" fillId="0" borderId="5"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0" fillId="0" borderId="5" xfId="0" applyBorder="1" applyProtection="1">
      <protection locked="0"/>
    </xf>
    <xf numFmtId="0" fontId="2" fillId="0" borderId="4" xfId="0" applyFont="1" applyBorder="1" applyProtection="1">
      <protection locked="0"/>
    </xf>
    <xf numFmtId="0" fontId="2" fillId="0" borderId="0" xfId="0" applyFont="1" applyProtection="1">
      <protection locked="0"/>
    </xf>
    <xf numFmtId="0" fontId="16" fillId="0" borderId="4" xfId="0" applyFont="1" applyBorder="1" applyAlignment="1" applyProtection="1">
      <alignment horizontal="left" vertical="top" wrapText="1"/>
      <protection locked="0"/>
    </xf>
    <xf numFmtId="164" fontId="1" fillId="4" borderId="8" xfId="0" applyNumberFormat="1" applyFont="1" applyFill="1" applyBorder="1" applyAlignment="1" applyProtection="1">
      <alignment horizontal="left" vertical="top" indent="1"/>
      <protection locked="0"/>
    </xf>
    <xf numFmtId="0" fontId="3" fillId="4" borderId="9" xfId="0" applyFont="1" applyFill="1" applyBorder="1" applyAlignment="1" applyProtection="1">
      <alignment vertical="top" wrapText="1"/>
      <protection locked="0"/>
    </xf>
    <xf numFmtId="0" fontId="3" fillId="4" borderId="54" xfId="0" applyFont="1" applyFill="1" applyBorder="1" applyAlignment="1" applyProtection="1">
      <alignment vertical="top" wrapText="1"/>
      <protection locked="0"/>
    </xf>
    <xf numFmtId="0" fontId="0" fillId="0" borderId="0" xfId="0" applyAlignment="1" applyProtection="1">
      <alignment horizontal="left" vertical="center" wrapText="1" indent="1"/>
      <protection locked="0"/>
    </xf>
    <xf numFmtId="0" fontId="17"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6" fillId="0" borderId="1"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1" fontId="2" fillId="0" borderId="4" xfId="0" applyNumberFormat="1" applyFont="1" applyBorder="1" applyAlignment="1" applyProtection="1">
      <alignment horizontal="center" vertical="top"/>
      <protection locked="0"/>
    </xf>
    <xf numFmtId="1" fontId="2" fillId="0" borderId="1" xfId="0" applyNumberFormat="1" applyFont="1" applyBorder="1" applyAlignment="1" applyProtection="1">
      <alignment horizontal="center" vertical="top"/>
      <protection locked="0"/>
    </xf>
    <xf numFmtId="1" fontId="2" fillId="0" borderId="0" xfId="0" applyNumberFormat="1" applyFont="1" applyAlignment="1" applyProtection="1">
      <alignment horizontal="center" vertical="top"/>
      <protection locked="0"/>
    </xf>
    <xf numFmtId="2" fontId="1" fillId="6" borderId="1" xfId="0" applyNumberFormat="1" applyFont="1" applyFill="1" applyBorder="1" applyAlignment="1" applyProtection="1">
      <alignment horizontal="left" vertical="top" indent="1"/>
      <protection locked="0"/>
    </xf>
    <xf numFmtId="0" fontId="3" fillId="6" borderId="2" xfId="0" applyFont="1" applyFill="1" applyBorder="1" applyAlignment="1" applyProtection="1">
      <alignment vertical="center" wrapText="1"/>
      <protection locked="0"/>
    </xf>
    <xf numFmtId="0" fontId="3" fillId="6" borderId="3" xfId="0" applyFont="1" applyFill="1" applyBorder="1" applyAlignment="1" applyProtection="1">
      <alignment vertical="center" wrapText="1"/>
      <protection locked="0"/>
    </xf>
    <xf numFmtId="0" fontId="3" fillId="0" borderId="0" xfId="0" applyFont="1" applyAlignment="1" applyProtection="1">
      <alignment vertical="center" wrapText="1"/>
      <protection locked="0"/>
    </xf>
    <xf numFmtId="0" fontId="15" fillId="0" borderId="1" xfId="0" applyFont="1" applyBorder="1" applyAlignment="1" applyProtection="1">
      <alignment horizontal="left" vertical="top" wrapText="1"/>
      <protection locked="0"/>
    </xf>
    <xf numFmtId="0" fontId="20" fillId="0" borderId="4"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12" fillId="0" borderId="1" xfId="0" applyFont="1" applyBorder="1" applyAlignment="1" applyProtection="1">
      <alignment horizontal="left" vertical="top" wrapText="1"/>
      <protection locked="0"/>
    </xf>
    <xf numFmtId="0" fontId="21" fillId="0" borderId="4"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5" fillId="0" borderId="0" xfId="0" applyFont="1" applyAlignment="1" applyProtection="1">
      <alignment horizontal="left" vertical="top" wrapText="1"/>
      <protection locked="0"/>
    </xf>
    <xf numFmtId="0" fontId="2" fillId="0" borderId="4" xfId="0" applyFont="1" applyBorder="1" applyAlignment="1" applyProtection="1">
      <alignment horizontal="left"/>
      <protection locked="0"/>
    </xf>
    <xf numFmtId="0" fontId="2" fillId="0" borderId="0" xfId="0" applyFont="1" applyAlignment="1" applyProtection="1">
      <alignment horizontal="left"/>
      <protection locked="0"/>
    </xf>
    <xf numFmtId="2" fontId="1" fillId="4" borderId="1" xfId="0" applyNumberFormat="1" applyFont="1" applyFill="1" applyBorder="1" applyAlignment="1" applyProtection="1">
      <alignment horizontal="left" vertical="top" indent="1"/>
      <protection locked="0"/>
    </xf>
    <xf numFmtId="0" fontId="1" fillId="4" borderId="2" xfId="0" applyFont="1" applyFill="1" applyBorder="1" applyAlignment="1" applyProtection="1">
      <alignment vertical="center" wrapText="1"/>
      <protection locked="0"/>
    </xf>
    <xf numFmtId="0" fontId="1" fillId="4" borderId="2" xfId="0" applyFont="1" applyFill="1" applyBorder="1" applyAlignment="1" applyProtection="1">
      <alignment horizontal="center" vertical="top" wrapText="1"/>
      <protection locked="0"/>
    </xf>
    <xf numFmtId="0" fontId="1" fillId="4" borderId="3"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3" fillId="0" borderId="4" xfId="0" applyFont="1" applyBorder="1" applyAlignment="1">
      <alignment horizontal="center" vertical="center"/>
    </xf>
    <xf numFmtId="0" fontId="0" fillId="0" borderId="4" xfId="0" applyBorder="1" applyAlignment="1">
      <alignment horizontal="center" vertical="center"/>
    </xf>
    <xf numFmtId="1" fontId="0" fillId="0" borderId="5" xfId="0" applyNumberFormat="1" applyBorder="1" applyAlignment="1">
      <alignment horizontal="center" vertical="top"/>
    </xf>
    <xf numFmtId="0" fontId="15" fillId="0" borderId="5" xfId="0" applyFont="1" applyBorder="1" applyAlignment="1">
      <alignment horizontal="left" vertical="top" wrapText="1"/>
    </xf>
    <xf numFmtId="0" fontId="0" fillId="0" borderId="5" xfId="0" applyBorder="1" applyAlignment="1">
      <alignment horizontal="center" vertical="center"/>
    </xf>
    <xf numFmtId="0" fontId="16" fillId="0" borderId="4" xfId="0" applyFont="1" applyBorder="1" applyAlignment="1">
      <alignment horizontal="center" vertical="center"/>
    </xf>
    <xf numFmtId="0" fontId="16" fillId="0" borderId="4" xfId="0" applyFont="1" applyBorder="1" applyAlignment="1">
      <alignment horizontal="left" vertical="top" wrapText="1"/>
    </xf>
    <xf numFmtId="0" fontId="16" fillId="0" borderId="4" xfId="0" applyFont="1" applyBorder="1" applyAlignment="1">
      <alignment horizontal="center" vertical="center" wrapText="1"/>
    </xf>
    <xf numFmtId="1" fontId="18" fillId="0" borderId="4" xfId="0" applyNumberFormat="1" applyFont="1" applyBorder="1" applyAlignment="1">
      <alignment horizontal="center" vertical="top"/>
    </xf>
    <xf numFmtId="1" fontId="18" fillId="0" borderId="4" xfId="0" applyNumberFormat="1" applyFont="1" applyBorder="1" applyAlignment="1">
      <alignment horizontal="left" vertical="top"/>
    </xf>
    <xf numFmtId="1" fontId="18" fillId="0" borderId="4" xfId="0" applyNumberFormat="1" applyFont="1" applyBorder="1" applyAlignment="1">
      <alignment horizontal="center" vertical="center"/>
    </xf>
    <xf numFmtId="1" fontId="18" fillId="0" borderId="4" xfId="0" applyNumberFormat="1" applyFont="1" applyBorder="1" applyAlignment="1">
      <alignment horizontal="left" vertical="top" wrapText="1"/>
    </xf>
    <xf numFmtId="0" fontId="18" fillId="0" borderId="4" xfId="0" applyFont="1" applyBorder="1" applyAlignment="1">
      <alignment horizontal="center" vertical="center"/>
    </xf>
    <xf numFmtId="0" fontId="15" fillId="0" borderId="4" xfId="0" applyFont="1" applyBorder="1" applyAlignment="1">
      <alignment horizontal="center" vertical="center" wrapText="1"/>
    </xf>
    <xf numFmtId="0" fontId="3" fillId="0" borderId="0" xfId="0" applyFont="1" applyAlignment="1">
      <alignment vertical="top" wrapText="1"/>
    </xf>
    <xf numFmtId="0" fontId="2" fillId="0" borderId="0" xfId="0" applyFont="1"/>
    <xf numFmtId="0" fontId="0" fillId="0" borderId="0" xfId="0" applyAlignment="1">
      <alignment horizontal="left" vertical="center" wrapText="1" indent="1"/>
    </xf>
    <xf numFmtId="0" fontId="2" fillId="0" borderId="0" xfId="0" applyFont="1" applyAlignment="1">
      <alignment horizontal="left" vertical="top" wrapText="1"/>
    </xf>
    <xf numFmtId="1" fontId="2" fillId="0" borderId="0" xfId="0" applyNumberFormat="1" applyFont="1" applyAlignment="1">
      <alignment horizontal="center" vertical="top"/>
    </xf>
    <xf numFmtId="0" fontId="3" fillId="0" borderId="0" xfId="0" applyFont="1" applyAlignment="1">
      <alignment vertical="center" wrapText="1"/>
    </xf>
    <xf numFmtId="0" fontId="15" fillId="0" borderId="0" xfId="0" applyFont="1" applyAlignment="1">
      <alignment horizontal="left" vertical="top" wrapText="1"/>
    </xf>
    <xf numFmtId="0" fontId="2" fillId="0" borderId="0" xfId="0" applyFont="1" applyAlignment="1">
      <alignment horizontal="left"/>
    </xf>
    <xf numFmtId="0" fontId="1" fillId="0" borderId="0" xfId="0" applyFont="1" applyAlignment="1">
      <alignment vertical="center" wrapText="1"/>
    </xf>
    <xf numFmtId="0" fontId="23" fillId="0" borderId="0" xfId="0" applyFont="1" applyProtection="1">
      <protection locked="0"/>
    </xf>
    <xf numFmtId="0" fontId="32" fillId="7" borderId="4"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protection locked="0"/>
    </xf>
    <xf numFmtId="0" fontId="34" fillId="2" borderId="6" xfId="0" applyFont="1" applyFill="1" applyBorder="1" applyAlignment="1" applyProtection="1">
      <alignment horizontal="center"/>
      <protection locked="0"/>
    </xf>
    <xf numFmtId="0" fontId="70" fillId="9" borderId="2" xfId="0" applyFont="1" applyFill="1" applyBorder="1" applyAlignment="1" applyProtection="1">
      <alignment wrapText="1"/>
      <protection locked="0"/>
    </xf>
    <xf numFmtId="0" fontId="24" fillId="9" borderId="2" xfId="0" applyFont="1" applyFill="1" applyBorder="1" applyAlignment="1" applyProtection="1">
      <alignment wrapText="1"/>
      <protection locked="0"/>
    </xf>
    <xf numFmtId="0" fontId="24" fillId="9" borderId="3" xfId="0" applyFont="1" applyFill="1" applyBorder="1" applyAlignment="1" applyProtection="1">
      <alignment wrapText="1"/>
      <protection locked="0"/>
    </xf>
    <xf numFmtId="0" fontId="24" fillId="9" borderId="4" xfId="0" applyFont="1" applyFill="1" applyBorder="1" applyAlignment="1" applyProtection="1">
      <alignment wrapText="1"/>
      <protection locked="0"/>
    </xf>
    <xf numFmtId="0" fontId="14" fillId="0" borderId="11" xfId="0" applyFont="1" applyBorder="1" applyAlignment="1" applyProtection="1">
      <alignment wrapText="1"/>
      <protection locked="0"/>
    </xf>
    <xf numFmtId="0" fontId="14" fillId="0" borderId="0" xfId="0" applyFont="1" applyAlignment="1" applyProtection="1">
      <alignment wrapText="1"/>
      <protection locked="0"/>
    </xf>
    <xf numFmtId="0" fontId="14" fillId="0" borderId="12" xfId="0" applyFont="1" applyBorder="1" applyAlignment="1" applyProtection="1">
      <alignment wrapText="1"/>
      <protection locked="0"/>
    </xf>
    <xf numFmtId="0" fontId="69" fillId="0" borderId="14" xfId="0" applyFont="1" applyBorder="1" applyAlignment="1" applyProtection="1">
      <alignment wrapText="1"/>
      <protection locked="0"/>
    </xf>
    <xf numFmtId="0" fontId="69" fillId="0" borderId="13" xfId="0" applyFont="1" applyBorder="1" applyAlignment="1" applyProtection="1">
      <alignment wrapText="1"/>
      <protection locked="0"/>
    </xf>
    <xf numFmtId="0" fontId="14" fillId="0" borderId="15" xfId="0" applyFont="1" applyBorder="1" applyAlignment="1" applyProtection="1">
      <alignment wrapText="1"/>
      <protection locked="0"/>
    </xf>
    <xf numFmtId="0" fontId="14" fillId="0" borderId="14" xfId="0" applyFont="1" applyBorder="1" applyAlignment="1" applyProtection="1">
      <alignment wrapText="1"/>
      <protection locked="0"/>
    </xf>
    <xf numFmtId="0" fontId="23" fillId="0" borderId="13" xfId="0" applyFont="1" applyBorder="1" applyAlignment="1" applyProtection="1">
      <alignment wrapText="1"/>
      <protection locked="0"/>
    </xf>
    <xf numFmtId="0" fontId="69" fillId="0" borderId="11" xfId="0" applyFont="1" applyBorder="1" applyAlignment="1" applyProtection="1">
      <alignment wrapText="1"/>
      <protection locked="0"/>
    </xf>
    <xf numFmtId="0" fontId="69" fillId="0" borderId="0" xfId="0" applyFont="1" applyAlignment="1" applyProtection="1">
      <alignment wrapText="1"/>
      <protection locked="0"/>
    </xf>
    <xf numFmtId="0" fontId="14" fillId="0" borderId="13" xfId="0" applyFont="1" applyBorder="1" applyAlignment="1" applyProtection="1">
      <alignment wrapText="1"/>
      <protection locked="0"/>
    </xf>
    <xf numFmtId="0" fontId="14" fillId="0" borderId="4" xfId="0" applyFont="1" applyBorder="1" applyAlignment="1" applyProtection="1">
      <alignment wrapText="1"/>
      <protection locked="0"/>
    </xf>
    <xf numFmtId="0" fontId="23" fillId="0" borderId="4" xfId="0" applyFont="1" applyBorder="1" applyAlignment="1" applyProtection="1">
      <alignment wrapText="1"/>
      <protection locked="0"/>
    </xf>
    <xf numFmtId="0" fontId="23" fillId="11" borderId="2" xfId="0" applyFont="1" applyFill="1" applyBorder="1" applyAlignment="1" applyProtection="1">
      <alignment wrapText="1"/>
      <protection locked="0"/>
    </xf>
    <xf numFmtId="0" fontId="23" fillId="11" borderId="3" xfId="0" applyFont="1" applyFill="1" applyBorder="1" applyAlignment="1" applyProtection="1">
      <alignment wrapText="1"/>
      <protection locked="0"/>
    </xf>
    <xf numFmtId="0" fontId="0" fillId="10" borderId="20" xfId="0" applyFill="1" applyBorder="1" applyProtection="1">
      <protection locked="0"/>
    </xf>
    <xf numFmtId="0" fontId="3" fillId="0" borderId="4" xfId="0" applyFont="1" applyBorder="1" applyAlignment="1" applyProtection="1">
      <alignment vertical="center" wrapText="1"/>
      <protection locked="0"/>
    </xf>
    <xf numFmtId="0" fontId="23" fillId="0" borderId="20" xfId="0" applyFont="1" applyBorder="1" applyAlignment="1" applyProtection="1">
      <alignment wrapText="1"/>
      <protection locked="0"/>
    </xf>
    <xf numFmtId="0" fontId="23" fillId="0" borderId="0" xfId="0" applyFont="1" applyAlignment="1" applyProtection="1">
      <alignment wrapText="1"/>
      <protection locked="0"/>
    </xf>
    <xf numFmtId="0" fontId="14" fillId="0" borderId="21" xfId="0" applyFont="1" applyBorder="1" applyAlignment="1" applyProtection="1">
      <alignment wrapText="1"/>
      <protection locked="0"/>
    </xf>
    <xf numFmtId="0" fontId="23" fillId="0" borderId="5" xfId="0" applyFont="1" applyBorder="1" applyAlignment="1" applyProtection="1">
      <alignment wrapText="1"/>
      <protection locked="0"/>
    </xf>
    <xf numFmtId="0" fontId="14" fillId="0" borderId="22" xfId="0" applyFont="1" applyBorder="1" applyAlignment="1" applyProtection="1">
      <alignment wrapText="1"/>
      <protection locked="0"/>
    </xf>
    <xf numFmtId="0" fontId="23" fillId="0" borderId="2" xfId="0" applyFont="1" applyBorder="1" applyAlignment="1" applyProtection="1">
      <alignment wrapText="1"/>
      <protection locked="0"/>
    </xf>
    <xf numFmtId="0" fontId="14" fillId="0" borderId="23" xfId="0" applyFont="1" applyBorder="1" applyAlignment="1" applyProtection="1">
      <alignment wrapText="1"/>
      <protection locked="0"/>
    </xf>
    <xf numFmtId="0" fontId="14" fillId="0" borderId="3" xfId="0" applyFont="1" applyBorder="1" applyAlignment="1" applyProtection="1">
      <alignment wrapText="1"/>
      <protection locked="0"/>
    </xf>
    <xf numFmtId="0" fontId="37" fillId="0" borderId="0" xfId="0" applyFont="1"/>
    <xf numFmtId="0" fontId="22" fillId="0" borderId="0" xfId="0" applyFont="1"/>
    <xf numFmtId="0" fontId="30" fillId="7" borderId="4" xfId="0" applyFont="1" applyFill="1" applyBorder="1" applyAlignment="1">
      <alignment horizontal="center" vertical="center"/>
    </xf>
    <xf numFmtId="0" fontId="32" fillId="7" borderId="4" xfId="0" applyFont="1" applyFill="1" applyBorder="1" applyAlignment="1">
      <alignment horizontal="center" vertical="center" wrapText="1"/>
    </xf>
    <xf numFmtId="0" fontId="32" fillId="7" borderId="4" xfId="0" applyFont="1" applyFill="1" applyBorder="1" applyAlignment="1">
      <alignment vertical="center" wrapText="1"/>
    </xf>
    <xf numFmtId="0" fontId="26" fillId="9" borderId="1" xfId="0" applyFont="1" applyFill="1" applyBorder="1"/>
    <xf numFmtId="0" fontId="26" fillId="9" borderId="2" xfId="0" applyFont="1" applyFill="1" applyBorder="1"/>
    <xf numFmtId="0" fontId="24" fillId="0" borderId="10" xfId="0" applyFont="1" applyBorder="1" applyAlignment="1">
      <alignment horizontal="center" vertical="center" wrapText="1"/>
    </xf>
    <xf numFmtId="0" fontId="24" fillId="0" borderId="0" xfId="0" applyFont="1" applyAlignment="1">
      <alignment wrapText="1"/>
    </xf>
    <xf numFmtId="0" fontId="24" fillId="0" borderId="6" xfId="0" applyFont="1" applyBorder="1" applyAlignment="1">
      <alignment horizontal="center" vertical="center" wrapText="1"/>
    </xf>
    <xf numFmtId="0" fontId="24" fillId="0" borderId="13" xfId="0" applyFont="1" applyBorder="1" applyAlignment="1">
      <alignment wrapText="1"/>
    </xf>
    <xf numFmtId="0" fontId="24" fillId="0" borderId="4" xfId="0" applyFont="1" applyBorder="1" applyAlignment="1">
      <alignment horizontal="center" vertical="center" wrapText="1"/>
    </xf>
    <xf numFmtId="0" fontId="24" fillId="0" borderId="16" xfId="0" applyFont="1" applyBorder="1" applyAlignment="1">
      <alignment wrapText="1"/>
    </xf>
    <xf numFmtId="0" fontId="24"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3" xfId="0" applyFont="1" applyBorder="1" applyAlignment="1">
      <alignment wrapText="1"/>
    </xf>
    <xf numFmtId="0" fontId="23" fillId="0" borderId="4"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4" xfId="0" applyFont="1" applyBorder="1" applyAlignment="1">
      <alignment horizontal="center" wrapText="1"/>
    </xf>
    <xf numFmtId="0" fontId="23" fillId="0" borderId="18" xfId="0" applyFont="1" applyBorder="1" applyAlignment="1">
      <alignment horizontal="center" vertical="center" wrapText="1"/>
    </xf>
    <xf numFmtId="0" fontId="23" fillId="0" borderId="5" xfId="0" applyFont="1" applyBorder="1" applyAlignment="1">
      <alignment horizontal="center" wrapText="1"/>
    </xf>
    <xf numFmtId="0" fontId="27" fillId="9" borderId="1" xfId="0" applyFont="1" applyFill="1" applyBorder="1"/>
    <xf numFmtId="0" fontId="27" fillId="9" borderId="2" xfId="0" applyFont="1" applyFill="1" applyBorder="1"/>
    <xf numFmtId="0" fontId="24" fillId="9" borderId="2" xfId="0" applyFont="1" applyFill="1" applyBorder="1" applyAlignment="1">
      <alignment wrapText="1"/>
    </xf>
    <xf numFmtId="0" fontId="23" fillId="0" borderId="10" xfId="0" applyFont="1" applyBorder="1" applyAlignment="1">
      <alignment horizontal="center" wrapText="1"/>
    </xf>
    <xf numFmtId="0" fontId="23" fillId="0" borderId="17" xfId="0" applyFont="1" applyBorder="1" applyAlignment="1">
      <alignment horizontal="center" wrapText="1"/>
    </xf>
    <xf numFmtId="0" fontId="23" fillId="0" borderId="18" xfId="0" applyFont="1" applyBorder="1" applyAlignment="1">
      <alignment horizontal="center" wrapText="1"/>
    </xf>
    <xf numFmtId="0" fontId="23" fillId="0" borderId="5" xfId="0" applyFont="1" applyBorder="1" applyAlignment="1">
      <alignment horizontal="center" vertical="center" wrapText="1"/>
    </xf>
    <xf numFmtId="0" fontId="24" fillId="8" borderId="13" xfId="0" applyFont="1" applyFill="1" applyBorder="1" applyAlignment="1">
      <alignment wrapText="1"/>
    </xf>
    <xf numFmtId="0" fontId="23" fillId="8" borderId="13" xfId="0" applyFont="1" applyFill="1" applyBorder="1" applyAlignment="1">
      <alignment wrapText="1"/>
    </xf>
    <xf numFmtId="0" fontId="23" fillId="8" borderId="4" xfId="0" applyFont="1" applyFill="1" applyBorder="1" applyAlignment="1">
      <alignment wrapText="1"/>
    </xf>
    <xf numFmtId="0" fontId="23" fillId="0" borderId="4" xfId="0" applyFont="1" applyBorder="1" applyAlignment="1">
      <alignment wrapText="1"/>
    </xf>
    <xf numFmtId="0" fontId="23" fillId="11" borderId="19" xfId="0" applyFont="1" applyFill="1" applyBorder="1"/>
    <xf numFmtId="0" fontId="23" fillId="11" borderId="2" xfId="0" applyFont="1" applyFill="1" applyBorder="1" applyAlignment="1">
      <alignment wrapText="1"/>
    </xf>
    <xf numFmtId="0" fontId="23" fillId="11" borderId="19" xfId="0" applyFont="1" applyFill="1" applyBorder="1" applyAlignment="1">
      <alignment wrapText="1"/>
    </xf>
    <xf numFmtId="0" fontId="24" fillId="8" borderId="2" xfId="0" applyFont="1" applyFill="1" applyBorder="1" applyAlignment="1">
      <alignment wrapText="1"/>
    </xf>
    <xf numFmtId="0" fontId="24" fillId="8" borderId="0" xfId="0" applyFont="1" applyFill="1" applyAlignment="1">
      <alignment wrapText="1"/>
    </xf>
    <xf numFmtId="0" fontId="24" fillId="0" borderId="2" xfId="0" applyFont="1" applyBorder="1" applyAlignment="1">
      <alignment wrapText="1"/>
    </xf>
    <xf numFmtId="0" fontId="0" fillId="0" borderId="0" xfId="0" applyAlignment="1" applyProtection="1">
      <alignment horizontal="center"/>
      <protection locked="0"/>
    </xf>
    <xf numFmtId="0" fontId="14" fillId="0" borderId="0" xfId="0" applyFont="1" applyAlignment="1" applyProtection="1">
      <alignment horizontal="center" vertical="center"/>
      <protection locked="0"/>
    </xf>
    <xf numFmtId="0" fontId="11" fillId="2" borderId="30" xfId="0" applyFont="1" applyFill="1" applyBorder="1" applyAlignment="1" applyProtection="1">
      <alignment horizontal="center" vertical="center" wrapText="1"/>
      <protection locked="0"/>
    </xf>
    <xf numFmtId="0" fontId="11" fillId="2" borderId="31" xfId="0" applyFont="1" applyFill="1" applyBorder="1" applyAlignment="1" applyProtection="1">
      <alignment horizontal="center" vertical="center" wrapText="1"/>
      <protection locked="0"/>
    </xf>
    <xf numFmtId="0" fontId="11" fillId="2" borderId="32" xfId="0" applyFont="1" applyFill="1" applyBorder="1" applyAlignment="1" applyProtection="1">
      <alignment horizontal="center" vertical="center" wrapText="1"/>
      <protection locked="0"/>
    </xf>
    <xf numFmtId="0" fontId="71" fillId="4" borderId="33" xfId="0" applyFont="1" applyFill="1" applyBorder="1" applyAlignment="1" applyProtection="1">
      <alignment horizontal="center" vertical="center" wrapText="1"/>
      <protection locked="0"/>
    </xf>
    <xf numFmtId="0" fontId="18" fillId="4" borderId="33" xfId="0" applyFont="1" applyFill="1" applyBorder="1" applyAlignment="1" applyProtection="1">
      <alignment horizontal="center" vertical="center" wrapText="1"/>
      <protection locked="0"/>
    </xf>
    <xf numFmtId="0" fontId="20" fillId="4" borderId="33" xfId="0" applyFont="1" applyFill="1" applyBorder="1" applyAlignment="1" applyProtection="1">
      <alignment horizontal="center" vertical="center" wrapText="1"/>
      <protection locked="0"/>
    </xf>
    <xf numFmtId="0" fontId="20" fillId="4" borderId="34" xfId="0" applyFont="1" applyFill="1" applyBorder="1" applyAlignment="1" applyProtection="1">
      <alignment horizontal="center" vertical="center" wrapText="1"/>
      <protection locked="0"/>
    </xf>
    <xf numFmtId="0" fontId="0" fillId="0" borderId="35"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38" xfId="0" applyBorder="1" applyAlignment="1" applyProtection="1">
      <alignment vertical="center" wrapText="1"/>
      <protection locked="0"/>
    </xf>
    <xf numFmtId="0" fontId="39" fillId="4" borderId="39" xfId="0" applyFont="1" applyFill="1" applyBorder="1" applyAlignment="1" applyProtection="1">
      <alignment horizontal="center" vertical="center" wrapText="1"/>
      <protection locked="0"/>
    </xf>
    <xf numFmtId="0" fontId="39" fillId="4" borderId="40" xfId="0" applyFont="1" applyFill="1" applyBorder="1" applyAlignment="1" applyProtection="1">
      <alignment horizontal="center" vertical="center" wrapText="1"/>
      <protection locked="0"/>
    </xf>
    <xf numFmtId="0" fontId="39" fillId="4" borderId="11" xfId="0" applyFont="1" applyFill="1" applyBorder="1" applyAlignment="1" applyProtection="1">
      <alignment horizontal="center" vertical="center" wrapText="1"/>
      <protection locked="0"/>
    </xf>
    <xf numFmtId="0" fontId="0" fillId="0" borderId="41" xfId="0" applyBorder="1" applyAlignment="1" applyProtection="1">
      <alignment vertical="center"/>
      <protection locked="0"/>
    </xf>
    <xf numFmtId="0" fontId="0" fillId="0" borderId="42" xfId="0" applyBorder="1" applyAlignment="1" applyProtection="1">
      <alignment vertical="center"/>
      <protection locked="0"/>
    </xf>
    <xf numFmtId="0" fontId="0" fillId="0" borderId="4" xfId="0" applyBorder="1" applyAlignment="1" applyProtection="1">
      <alignment vertical="center"/>
      <protection locked="0"/>
    </xf>
    <xf numFmtId="0" fontId="0" fillId="0" borderId="35" xfId="0" applyBorder="1" applyAlignment="1" applyProtection="1">
      <alignment vertical="center"/>
      <protection locked="0"/>
    </xf>
    <xf numFmtId="0" fontId="0" fillId="0" borderId="36" xfId="0" applyBorder="1" applyAlignment="1" applyProtection="1">
      <alignment vertical="center"/>
      <protection locked="0"/>
    </xf>
    <xf numFmtId="0" fontId="0" fillId="0" borderId="37" xfId="0" applyBorder="1" applyAlignment="1" applyProtection="1">
      <alignment vertical="center"/>
      <protection locked="0"/>
    </xf>
    <xf numFmtId="0" fontId="0" fillId="0" borderId="38" xfId="0" applyBorder="1" applyAlignment="1" applyProtection="1">
      <alignment vertical="center"/>
      <protection locked="0"/>
    </xf>
    <xf numFmtId="0" fontId="19" fillId="4" borderId="39" xfId="0" applyFont="1" applyFill="1" applyBorder="1" applyAlignment="1" applyProtection="1">
      <alignment horizontal="center" vertical="center" wrapText="1"/>
      <protection locked="0"/>
    </xf>
    <xf numFmtId="0" fontId="19" fillId="4" borderId="40" xfId="0" applyFont="1" applyFill="1" applyBorder="1" applyAlignment="1" applyProtection="1">
      <alignment horizontal="center" vertical="center" wrapText="1"/>
      <protection locked="0"/>
    </xf>
    <xf numFmtId="0" fontId="19" fillId="4" borderId="11" xfId="0" applyFont="1" applyFill="1" applyBorder="1" applyAlignment="1" applyProtection="1">
      <alignment horizontal="center" vertical="center" wrapText="1"/>
      <protection locked="0"/>
    </xf>
    <xf numFmtId="0" fontId="42" fillId="4" borderId="39" xfId="0" applyFont="1" applyFill="1" applyBorder="1" applyAlignment="1" applyProtection="1">
      <alignment horizontal="center" vertical="center" wrapText="1"/>
      <protection locked="0"/>
    </xf>
    <xf numFmtId="0" fontId="21" fillId="4" borderId="40" xfId="0" applyFont="1" applyFill="1" applyBorder="1" applyAlignment="1" applyProtection="1">
      <alignment horizontal="center" vertical="center" wrapText="1"/>
      <protection locked="0"/>
    </xf>
    <xf numFmtId="0" fontId="21" fillId="4" borderId="11" xfId="0" applyFont="1" applyFill="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6" fillId="0" borderId="4" xfId="0" applyFont="1" applyBorder="1" applyProtection="1">
      <protection locked="0"/>
    </xf>
    <xf numFmtId="0" fontId="17" fillId="0" borderId="37" xfId="0" applyFont="1" applyBorder="1" applyAlignment="1" applyProtection="1">
      <alignment horizontal="center" vertical="center" wrapText="1"/>
      <protection locked="0"/>
    </xf>
    <xf numFmtId="0" fontId="17" fillId="0" borderId="38"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0" fillId="0" borderId="0" xfId="0" applyAlignment="1">
      <alignment horizontal="center"/>
    </xf>
    <xf numFmtId="0" fontId="7" fillId="2" borderId="24" xfId="0" applyFont="1" applyFill="1" applyBorder="1" applyAlignment="1">
      <alignment horizontal="center" vertical="top"/>
    </xf>
    <xf numFmtId="0" fontId="11" fillId="2" borderId="28" xfId="0" applyFont="1" applyFill="1" applyBorder="1" applyAlignment="1">
      <alignment horizontal="center" vertical="center" wrapText="1"/>
    </xf>
    <xf numFmtId="164" fontId="1" fillId="4" borderId="33" xfId="0" applyNumberFormat="1" applyFont="1" applyFill="1" applyBorder="1" applyAlignment="1">
      <alignment horizontal="left" vertical="top" indent="1"/>
    </xf>
    <xf numFmtId="0" fontId="3" fillId="4" borderId="33" xfId="0" applyFont="1" applyFill="1" applyBorder="1" applyAlignment="1">
      <alignment vertical="top" wrapText="1"/>
    </xf>
    <xf numFmtId="0" fontId="3" fillId="4" borderId="33" xfId="0" applyFont="1" applyFill="1" applyBorder="1" applyAlignment="1">
      <alignment horizontal="center" vertical="top" wrapText="1"/>
    </xf>
    <xf numFmtId="0" fontId="3" fillId="0" borderId="35" xfId="0" applyFont="1" applyBorder="1" applyAlignment="1">
      <alignment horizontal="center" vertical="center" wrapText="1"/>
    </xf>
    <xf numFmtId="0" fontId="3" fillId="0" borderId="35" xfId="0" applyFont="1" applyBorder="1" applyAlignment="1">
      <alignment vertical="center" wrapText="1"/>
    </xf>
    <xf numFmtId="0" fontId="24" fillId="0" borderId="35" xfId="0" applyFont="1" applyBorder="1" applyAlignment="1">
      <alignment vertical="center" wrapText="1"/>
    </xf>
    <xf numFmtId="0" fontId="18" fillId="0" borderId="35" xfId="0" applyFont="1" applyBorder="1" applyAlignment="1">
      <alignment vertical="center" wrapText="1"/>
    </xf>
    <xf numFmtId="0" fontId="0" fillId="0" borderId="35" xfId="0" applyBorder="1" applyAlignment="1">
      <alignment horizontal="center" vertical="center" wrapText="1"/>
    </xf>
    <xf numFmtId="0" fontId="16" fillId="0" borderId="35" xfId="0" applyFont="1" applyBorder="1" applyAlignment="1">
      <alignment vertical="center" wrapText="1"/>
    </xf>
    <xf numFmtId="0" fontId="16" fillId="0" borderId="35" xfId="0" applyFont="1" applyBorder="1" applyAlignment="1">
      <alignment horizontal="center" vertical="center" wrapText="1"/>
    </xf>
    <xf numFmtId="0" fontId="0" fillId="0" borderId="35" xfId="0" applyBorder="1" applyAlignment="1">
      <alignment vertical="center" wrapText="1"/>
    </xf>
    <xf numFmtId="0" fontId="0" fillId="0" borderId="37" xfId="0" applyBorder="1" applyAlignment="1">
      <alignment horizontal="center" vertical="center" wrapText="1"/>
    </xf>
    <xf numFmtId="0" fontId="16" fillId="0" borderId="37" xfId="0" applyFont="1" applyBorder="1" applyAlignment="1">
      <alignment vertical="center" wrapText="1"/>
    </xf>
    <xf numFmtId="0" fontId="16" fillId="0" borderId="37" xfId="0" applyFont="1" applyBorder="1" applyAlignment="1">
      <alignment horizontal="center" vertical="center" wrapText="1"/>
    </xf>
    <xf numFmtId="2" fontId="1" fillId="4" borderId="36" xfId="0" applyNumberFormat="1" applyFont="1" applyFill="1" applyBorder="1" applyAlignment="1">
      <alignment horizontal="left" vertical="top" indent="1"/>
    </xf>
    <xf numFmtId="0" fontId="38" fillId="4" borderId="39" xfId="0" applyFont="1" applyFill="1" applyBorder="1" applyAlignment="1">
      <alignment horizontal="left" vertical="center" indent="3"/>
    </xf>
    <xf numFmtId="0" fontId="38" fillId="4" borderId="39" xfId="0" applyFont="1" applyFill="1" applyBorder="1" applyAlignment="1">
      <alignment horizontal="center" vertical="center"/>
    </xf>
    <xf numFmtId="0" fontId="3" fillId="0" borderId="41" xfId="0" applyFont="1" applyBorder="1" applyAlignment="1">
      <alignment horizontal="center" vertical="center"/>
    </xf>
    <xf numFmtId="0" fontId="3" fillId="0" borderId="41" xfId="0" applyFont="1" applyBorder="1" applyAlignment="1">
      <alignment vertical="center" wrapText="1"/>
    </xf>
    <xf numFmtId="0" fontId="3" fillId="0" borderId="41" xfId="0" applyFont="1" applyBorder="1" applyAlignment="1">
      <alignment horizontal="center" vertical="center" wrapText="1"/>
    </xf>
    <xf numFmtId="0" fontId="3" fillId="0" borderId="35" xfId="0" applyFont="1" applyBorder="1" applyAlignment="1">
      <alignment horizontal="center" vertical="center"/>
    </xf>
    <xf numFmtId="0" fontId="18" fillId="0" borderId="35" xfId="0" applyFont="1" applyBorder="1" applyAlignment="1">
      <alignment horizontal="center" vertical="center" wrapText="1"/>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37" xfId="0" applyBorder="1" applyAlignment="1">
      <alignment vertical="center" wrapText="1"/>
    </xf>
    <xf numFmtId="2" fontId="40" fillId="4" borderId="36" xfId="0" applyNumberFormat="1" applyFont="1" applyFill="1" applyBorder="1" applyAlignment="1">
      <alignment horizontal="left" vertical="top" indent="1"/>
    </xf>
    <xf numFmtId="0" fontId="41" fillId="4" borderId="39" xfId="0" applyFont="1" applyFill="1" applyBorder="1" applyAlignment="1">
      <alignment horizontal="left" vertical="center" indent="3"/>
    </xf>
    <xf numFmtId="0" fontId="41" fillId="4" borderId="39" xfId="0" applyFont="1" applyFill="1" applyBorder="1" applyAlignment="1">
      <alignment horizontal="center" vertical="center"/>
    </xf>
    <xf numFmtId="0" fontId="18" fillId="0" borderId="41" xfId="0" applyFont="1" applyBorder="1" applyAlignment="1">
      <alignment vertical="center" wrapText="1"/>
    </xf>
    <xf numFmtId="0" fontId="18" fillId="0" borderId="41" xfId="0" applyFont="1" applyBorder="1" applyAlignment="1">
      <alignment horizontal="center" vertical="center" wrapText="1"/>
    </xf>
    <xf numFmtId="164" fontId="1" fillId="4" borderId="36" xfId="0" applyNumberFormat="1" applyFont="1" applyFill="1" applyBorder="1" applyAlignment="1">
      <alignment horizontal="left" vertical="top" indent="1"/>
    </xf>
    <xf numFmtId="0" fontId="42" fillId="4" borderId="39" xfId="0" applyFont="1" applyFill="1" applyBorder="1" applyAlignment="1">
      <alignment vertical="top" wrapText="1"/>
    </xf>
    <xf numFmtId="0" fontId="42" fillId="4" borderId="39" xfId="0" applyFont="1" applyFill="1" applyBorder="1" applyAlignment="1">
      <alignment horizontal="center" vertical="top" wrapText="1"/>
    </xf>
    <xf numFmtId="1" fontId="18" fillId="0" borderId="41" xfId="0" applyNumberFormat="1" applyFont="1" applyBorder="1" applyAlignment="1">
      <alignment horizontal="center" vertical="top"/>
    </xf>
    <xf numFmtId="0" fontId="18" fillId="0" borderId="41" xfId="0" applyFont="1" applyBorder="1" applyAlignment="1">
      <alignment horizontal="left" vertical="top" wrapText="1"/>
    </xf>
    <xf numFmtId="0" fontId="18" fillId="0" borderId="41" xfId="0" applyFont="1" applyBorder="1" applyAlignment="1">
      <alignment horizontal="center" vertical="top" wrapText="1"/>
    </xf>
    <xf numFmtId="1" fontId="18" fillId="0" borderId="37" xfId="0" applyNumberFormat="1" applyFont="1" applyBorder="1" applyAlignment="1">
      <alignment horizontal="center" vertical="top"/>
    </xf>
    <xf numFmtId="0" fontId="18" fillId="0" borderId="37" xfId="0" applyFont="1" applyBorder="1" applyAlignment="1">
      <alignment horizontal="left" vertical="top" wrapText="1"/>
    </xf>
    <xf numFmtId="0" fontId="18" fillId="0" borderId="37" xfId="0" applyFont="1" applyBorder="1" applyAlignment="1">
      <alignment horizontal="center" vertical="top" wrapText="1"/>
    </xf>
    <xf numFmtId="0" fontId="1" fillId="4" borderId="39" xfId="0" applyFont="1" applyFill="1" applyBorder="1" applyAlignment="1">
      <alignment vertical="top" wrapText="1"/>
    </xf>
    <xf numFmtId="0" fontId="1" fillId="4" borderId="39" xfId="0" applyFont="1" applyFill="1" applyBorder="1" applyAlignment="1">
      <alignment horizontal="center" vertical="top" wrapText="1"/>
    </xf>
    <xf numFmtId="1" fontId="18" fillId="0" borderId="35" xfId="0" applyNumberFormat="1" applyFont="1" applyBorder="1" applyAlignment="1">
      <alignment horizontal="center" vertical="top"/>
    </xf>
    <xf numFmtId="0" fontId="18" fillId="0" borderId="35" xfId="0" applyFont="1" applyBorder="1" applyAlignment="1">
      <alignment horizontal="left" vertical="top" wrapText="1"/>
    </xf>
    <xf numFmtId="0" fontId="18" fillId="0" borderId="35" xfId="0" applyFont="1" applyBorder="1" applyAlignment="1">
      <alignment horizontal="center" vertical="top" wrapText="1"/>
    </xf>
    <xf numFmtId="0" fontId="0" fillId="0" borderId="4" xfId="0" applyBorder="1" applyAlignment="1">
      <alignment horizontal="center"/>
    </xf>
    <xf numFmtId="0" fontId="0" fillId="0" borderId="4" xfId="0" applyBorder="1" applyAlignment="1">
      <alignment wrapText="1"/>
    </xf>
    <xf numFmtId="0" fontId="0" fillId="0" borderId="4" xfId="0" applyBorder="1" applyAlignment="1">
      <alignment horizontal="center" wrapText="1"/>
    </xf>
    <xf numFmtId="0" fontId="0" fillId="0" borderId="4" xfId="0" applyBorder="1" applyAlignment="1">
      <alignment vertical="center" wrapText="1"/>
    </xf>
    <xf numFmtId="0" fontId="0" fillId="0" borderId="4" xfId="0" applyBorder="1" applyAlignment="1">
      <alignment horizontal="center" vertical="center" wrapText="1"/>
    </xf>
    <xf numFmtId="0" fontId="3" fillId="0" borderId="4" xfId="0" applyFont="1" applyBorder="1" applyAlignment="1">
      <alignment vertical="center" wrapText="1"/>
    </xf>
    <xf numFmtId="0" fontId="46" fillId="0" borderId="0" xfId="0" applyFont="1" applyProtection="1">
      <protection locked="0"/>
    </xf>
    <xf numFmtId="0" fontId="5" fillId="2" borderId="43" xfId="0" applyFont="1" applyFill="1" applyBorder="1" applyAlignment="1" applyProtection="1">
      <alignment horizontal="center" vertical="top"/>
      <protection locked="0"/>
    </xf>
    <xf numFmtId="0" fontId="3" fillId="2" borderId="7" xfId="0" applyFont="1" applyFill="1" applyBorder="1" applyAlignment="1" applyProtection="1">
      <alignment vertical="center" wrapText="1"/>
      <protection locked="0"/>
    </xf>
    <xf numFmtId="0" fontId="3" fillId="2" borderId="5" xfId="0" applyFont="1" applyFill="1" applyBorder="1" applyAlignment="1" applyProtection="1">
      <alignment horizontal="center" vertical="center" wrapText="1"/>
      <protection locked="0"/>
    </xf>
    <xf numFmtId="0" fontId="25" fillId="7" borderId="5" xfId="0" applyFont="1" applyFill="1" applyBorder="1" applyAlignment="1" applyProtection="1">
      <alignment horizontal="center"/>
      <protection locked="0"/>
    </xf>
    <xf numFmtId="0" fontId="10" fillId="2" borderId="44" xfId="0" applyFont="1" applyFill="1" applyBorder="1" applyAlignment="1" applyProtection="1">
      <alignment horizontal="center" vertical="center" wrapText="1"/>
      <protection locked="0"/>
    </xf>
    <xf numFmtId="0" fontId="3" fillId="2" borderId="59" xfId="0" applyFont="1" applyFill="1" applyBorder="1" applyAlignment="1" applyProtection="1">
      <alignment vertical="center" wrapText="1"/>
      <protection locked="0"/>
    </xf>
    <xf numFmtId="0" fontId="23" fillId="7" borderId="6" xfId="0" applyFont="1" applyFill="1" applyBorder="1" applyProtection="1">
      <protection locked="0"/>
    </xf>
    <xf numFmtId="2" fontId="1" fillId="4" borderId="46" xfId="0" applyNumberFormat="1" applyFont="1" applyFill="1" applyBorder="1" applyAlignment="1" applyProtection="1">
      <alignment horizontal="left" vertical="top" indent="1"/>
      <protection locked="0"/>
    </xf>
    <xf numFmtId="0" fontId="3" fillId="4" borderId="47" xfId="0" applyFont="1" applyFill="1" applyBorder="1" applyAlignment="1" applyProtection="1">
      <alignment vertical="top" wrapText="1"/>
      <protection locked="0"/>
    </xf>
    <xf numFmtId="0" fontId="3" fillId="4" borderId="47" xfId="0" applyFont="1" applyFill="1" applyBorder="1" applyAlignment="1" applyProtection="1">
      <alignment horizontal="center" vertical="top" wrapText="1"/>
      <protection locked="0"/>
    </xf>
    <xf numFmtId="0" fontId="71" fillId="4" borderId="47" xfId="0" applyFont="1" applyFill="1" applyBorder="1" applyAlignment="1" applyProtection="1">
      <alignment vertical="top" wrapText="1"/>
      <protection locked="0"/>
    </xf>
    <xf numFmtId="0" fontId="3" fillId="4" borderId="48" xfId="0" applyFont="1" applyFill="1" applyBorder="1" applyAlignment="1" applyProtection="1">
      <alignment vertical="top" wrapText="1"/>
      <protection locked="0"/>
    </xf>
    <xf numFmtId="0" fontId="0" fillId="10" borderId="11" xfId="0" applyFill="1" applyBorder="1" applyProtection="1">
      <protection locked="0"/>
    </xf>
    <xf numFmtId="0" fontId="48" fillId="4" borderId="46" xfId="0" applyFont="1" applyFill="1" applyBorder="1" applyAlignment="1" applyProtection="1">
      <alignment horizontal="left" vertical="top" indent="1"/>
      <protection locked="0"/>
    </xf>
    <xf numFmtId="0" fontId="49" fillId="4" borderId="47" xfId="0" applyFont="1" applyFill="1" applyBorder="1" applyProtection="1">
      <protection locked="0"/>
    </xf>
    <xf numFmtId="0" fontId="49" fillId="4" borderId="47" xfId="0" applyFont="1" applyFill="1" applyBorder="1" applyAlignment="1" applyProtection="1">
      <alignment horizontal="left" vertical="top" indent="1"/>
      <protection locked="0"/>
    </xf>
    <xf numFmtId="0" fontId="49" fillId="4" borderId="48" xfId="0" applyFont="1" applyFill="1" applyBorder="1" applyAlignment="1" applyProtection="1">
      <alignment horizontal="left" vertical="top" indent="1"/>
      <protection locked="0"/>
    </xf>
    <xf numFmtId="0" fontId="3" fillId="4" borderId="52" xfId="0" applyFont="1" applyFill="1" applyBorder="1" applyAlignment="1" applyProtection="1">
      <alignment horizontal="left" vertical="top" wrapText="1" indent="1"/>
      <protection locked="0"/>
    </xf>
    <xf numFmtId="0" fontId="48" fillId="4" borderId="51" xfId="0" applyFont="1" applyFill="1" applyBorder="1" applyAlignment="1" applyProtection="1">
      <alignment horizontal="left" vertical="top" indent="1"/>
      <protection locked="0"/>
    </xf>
    <xf numFmtId="0" fontId="49" fillId="4" borderId="52" xfId="0" applyFont="1" applyFill="1" applyBorder="1" applyAlignment="1" applyProtection="1">
      <alignment horizontal="left" vertical="top" indent="1"/>
      <protection locked="0"/>
    </xf>
    <xf numFmtId="0" fontId="49" fillId="4" borderId="55" xfId="0" applyFont="1" applyFill="1" applyBorder="1" applyAlignment="1" applyProtection="1">
      <alignment horizontal="left" vertical="top" indent="1"/>
      <protection locked="0"/>
    </xf>
    <xf numFmtId="0" fontId="18" fillId="0" borderId="4" xfId="0" applyFont="1" applyBorder="1" applyAlignment="1">
      <alignment horizontal="center" vertical="top" wrapText="1"/>
    </xf>
    <xf numFmtId="1" fontId="16" fillId="0" borderId="4" xfId="0" applyNumberFormat="1" applyFont="1" applyBorder="1" applyAlignment="1">
      <alignment horizontal="center" vertical="top"/>
    </xf>
    <xf numFmtId="0" fontId="3" fillId="0" borderId="4" xfId="0" applyFont="1" applyBorder="1"/>
    <xf numFmtId="0" fontId="16" fillId="0" borderId="4" xfId="0" applyFont="1" applyBorder="1" applyAlignment="1">
      <alignment horizontal="center" vertical="top" wrapText="1"/>
    </xf>
    <xf numFmtId="0" fontId="0" fillId="0" borderId="4" xfId="0" applyBorder="1" applyAlignment="1">
      <alignment horizontal="center" vertical="top"/>
    </xf>
    <xf numFmtId="0" fontId="15" fillId="0" borderId="0" xfId="0" applyFont="1"/>
    <xf numFmtId="0" fontId="5" fillId="2" borderId="25" xfId="0" applyFont="1" applyFill="1" applyBorder="1" applyAlignment="1" applyProtection="1">
      <alignment horizontal="center" vertical="top"/>
      <protection locked="0"/>
    </xf>
    <xf numFmtId="0" fontId="3" fillId="2" borderId="60" xfId="0" applyFont="1" applyFill="1" applyBorder="1" applyAlignment="1" applyProtection="1">
      <alignment vertical="center" wrapText="1"/>
      <protection locked="0"/>
    </xf>
    <xf numFmtId="0" fontId="51" fillId="2" borderId="5" xfId="0" applyFont="1" applyFill="1" applyBorder="1" applyAlignment="1" applyProtection="1">
      <alignment horizontal="center" vertical="center"/>
      <protection locked="0"/>
    </xf>
    <xf numFmtId="0" fontId="10" fillId="2" borderId="61" xfId="0" applyFont="1" applyFill="1" applyBorder="1" applyAlignment="1" applyProtection="1">
      <alignment horizontal="center" vertical="center" wrapText="1"/>
      <protection locked="0"/>
    </xf>
    <xf numFmtId="0" fontId="3" fillId="2" borderId="62" xfId="0" applyFont="1" applyFill="1" applyBorder="1" applyAlignment="1" applyProtection="1">
      <alignment vertical="center" wrapText="1"/>
      <protection locked="0"/>
    </xf>
    <xf numFmtId="0" fontId="4" fillId="10" borderId="53" xfId="0" applyFont="1" applyFill="1" applyBorder="1" applyAlignment="1" applyProtection="1">
      <alignment horizontal="left" vertical="top" indent="1"/>
      <protection locked="0"/>
    </xf>
    <xf numFmtId="0" fontId="0" fillId="10" borderId="0" xfId="0" applyFill="1" applyAlignment="1" applyProtection="1">
      <alignment vertical="top"/>
      <protection locked="0"/>
    </xf>
    <xf numFmtId="0" fontId="76" fillId="10" borderId="0" xfId="0" applyFont="1" applyFill="1" applyAlignment="1" applyProtection="1">
      <alignment vertical="top"/>
      <protection locked="0"/>
    </xf>
    <xf numFmtId="0" fontId="0" fillId="10" borderId="4" xfId="0" applyFill="1" applyBorder="1" applyAlignment="1" applyProtection="1">
      <alignment vertical="top"/>
      <protection locked="0"/>
    </xf>
    <xf numFmtId="0" fontId="53" fillId="0" borderId="4" xfId="0" applyFont="1" applyBorder="1" applyAlignment="1" applyProtection="1">
      <alignment horizontal="center" vertical="center" wrapText="1"/>
      <protection locked="0"/>
    </xf>
    <xf numFmtId="0" fontId="53" fillId="0" borderId="1" xfId="0" applyFont="1" applyBorder="1" applyAlignment="1" applyProtection="1">
      <alignment horizontal="center" vertical="center" wrapText="1"/>
      <protection locked="0"/>
    </xf>
    <xf numFmtId="0" fontId="52" fillId="0" borderId="4" xfId="0" applyFont="1" applyBorder="1" applyProtection="1">
      <protection locked="0"/>
    </xf>
    <xf numFmtId="164" fontId="1" fillId="4" borderId="51" xfId="0" applyNumberFormat="1" applyFont="1" applyFill="1" applyBorder="1" applyAlignment="1" applyProtection="1">
      <alignment horizontal="left" vertical="top" indent="1"/>
      <protection locked="0"/>
    </xf>
    <xf numFmtId="0" fontId="3" fillId="4" borderId="4" xfId="0" applyFont="1" applyFill="1" applyBorder="1" applyAlignment="1" applyProtection="1">
      <alignment vertical="top" wrapText="1"/>
      <protection locked="0"/>
    </xf>
    <xf numFmtId="0" fontId="0" fillId="10" borderId="4" xfId="0" applyFill="1" applyBorder="1" applyAlignment="1" applyProtection="1">
      <alignment horizontal="left" vertical="center" wrapText="1" indent="1"/>
      <protection locked="0"/>
    </xf>
    <xf numFmtId="164" fontId="1" fillId="4" borderId="46" xfId="0" applyNumberFormat="1" applyFont="1" applyFill="1" applyBorder="1" applyAlignment="1" applyProtection="1">
      <alignment horizontal="left" vertical="top" indent="1"/>
      <protection locked="0"/>
    </xf>
    <xf numFmtId="2" fontId="1" fillId="6" borderId="19" xfId="0" applyNumberFormat="1" applyFont="1" applyFill="1" applyBorder="1" applyAlignment="1" applyProtection="1">
      <alignment horizontal="left" vertical="top" indent="1"/>
      <protection locked="0"/>
    </xf>
    <xf numFmtId="0" fontId="3" fillId="6" borderId="4" xfId="0" applyFont="1" applyFill="1" applyBorder="1" applyAlignment="1" applyProtection="1">
      <alignment vertical="center" wrapText="1"/>
      <protection locked="0"/>
    </xf>
    <xf numFmtId="0" fontId="14" fillId="0" borderId="23" xfId="0" applyFont="1" applyBorder="1" applyAlignment="1" applyProtection="1">
      <alignment horizontal="center" vertical="center" wrapText="1"/>
      <protection locked="0"/>
    </xf>
    <xf numFmtId="0" fontId="14" fillId="0" borderId="66" xfId="0" applyFont="1" applyBorder="1" applyAlignment="1" applyProtection="1">
      <alignment horizontal="center" vertical="center" wrapText="1"/>
      <protection locked="0"/>
    </xf>
    <xf numFmtId="0" fontId="14" fillId="0" borderId="26" xfId="0" applyFont="1" applyBorder="1" applyAlignment="1" applyProtection="1">
      <alignment horizontal="center" vertical="center" wrapText="1"/>
      <protection locked="0"/>
    </xf>
    <xf numFmtId="0" fontId="3" fillId="0" borderId="4" xfId="0" applyFont="1" applyBorder="1" applyAlignment="1">
      <alignment horizontal="center" vertical="top"/>
    </xf>
    <xf numFmtId="1" fontId="0" fillId="0" borderId="17" xfId="0" applyNumberFormat="1" applyBorder="1" applyAlignment="1">
      <alignment horizontal="center" vertical="top"/>
    </xf>
    <xf numFmtId="0" fontId="15" fillId="0" borderId="13" xfId="0" applyFont="1" applyBorder="1" applyAlignment="1">
      <alignment horizontal="left" vertical="top" wrapText="1"/>
    </xf>
    <xf numFmtId="0" fontId="15" fillId="0" borderId="13" xfId="0" applyFont="1" applyBorder="1" applyAlignment="1">
      <alignment horizontal="center" vertical="top" wrapText="1"/>
    </xf>
    <xf numFmtId="0" fontId="0" fillId="0" borderId="2" xfId="0" applyBorder="1" applyAlignment="1">
      <alignment horizontal="left" vertical="top" wrapText="1"/>
    </xf>
    <xf numFmtId="0" fontId="0" fillId="0" borderId="2" xfId="0" applyBorder="1" applyAlignment="1">
      <alignment horizontal="center" vertical="top" wrapText="1"/>
    </xf>
    <xf numFmtId="0" fontId="37" fillId="0" borderId="0" xfId="0" applyFont="1" applyAlignment="1" applyProtection="1">
      <alignment horizontal="left" vertical="top" indent="1"/>
      <protection locked="0"/>
    </xf>
    <xf numFmtId="0" fontId="54" fillId="0" borderId="0" xfId="0" applyFont="1" applyProtection="1">
      <protection locked="0"/>
    </xf>
    <xf numFmtId="0" fontId="54" fillId="0" borderId="0" xfId="0" applyFont="1" applyAlignment="1" applyProtection="1">
      <alignment horizontal="center"/>
      <protection locked="0"/>
    </xf>
    <xf numFmtId="0" fontId="54" fillId="0" borderId="0" xfId="0" applyFont="1" applyAlignment="1" applyProtection="1">
      <alignment horizontal="center" vertical="center"/>
      <protection locked="0"/>
    </xf>
    <xf numFmtId="0" fontId="30" fillId="2" borderId="25" xfId="0" applyFont="1" applyFill="1" applyBorder="1" applyAlignment="1" applyProtection="1">
      <alignment horizontal="center" vertical="top"/>
      <protection locked="0"/>
    </xf>
    <xf numFmtId="0" fontId="33" fillId="2" borderId="25" xfId="0" applyFont="1" applyFill="1" applyBorder="1" applyAlignment="1" applyProtection="1">
      <alignment vertical="center" wrapText="1"/>
      <protection locked="0"/>
    </xf>
    <xf numFmtId="0" fontId="33" fillId="2" borderId="5"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wrapText="1"/>
      <protection locked="0"/>
    </xf>
    <xf numFmtId="0" fontId="33" fillId="2" borderId="61" xfId="0" applyFont="1" applyFill="1" applyBorder="1" applyAlignment="1" applyProtection="1">
      <alignment vertical="center" wrapText="1"/>
      <protection locked="0"/>
    </xf>
    <xf numFmtId="0" fontId="33" fillId="2" borderId="6" xfId="0" applyFont="1" applyFill="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protection locked="0"/>
    </xf>
    <xf numFmtId="0" fontId="32" fillId="2" borderId="4" xfId="0" applyFont="1" applyFill="1" applyBorder="1" applyAlignment="1" applyProtection="1">
      <alignment horizontal="center" vertical="center" wrapText="1"/>
      <protection locked="0"/>
    </xf>
    <xf numFmtId="0" fontId="32" fillId="2" borderId="63" xfId="0" applyFont="1" applyFill="1" applyBorder="1" applyAlignment="1" applyProtection="1">
      <alignment horizontal="center" vertical="center" wrapText="1"/>
      <protection locked="0"/>
    </xf>
    <xf numFmtId="164" fontId="56" fillId="4" borderId="56" xfId="0" applyNumberFormat="1" applyFont="1" applyFill="1" applyBorder="1" applyAlignment="1" applyProtection="1">
      <alignment horizontal="left" vertical="top" indent="1"/>
      <protection locked="0"/>
    </xf>
    <xf numFmtId="0" fontId="57" fillId="4" borderId="33" xfId="0" applyFont="1" applyFill="1" applyBorder="1" applyAlignment="1" applyProtection="1">
      <alignment horizontal="left" vertical="top" wrapText="1" indent="1"/>
      <protection locked="0"/>
    </xf>
    <xf numFmtId="0" fontId="57" fillId="4" borderId="33" xfId="0" applyFont="1" applyFill="1" applyBorder="1" applyAlignment="1" applyProtection="1">
      <alignment horizontal="center" vertical="top" wrapText="1"/>
      <protection locked="0"/>
    </xf>
    <xf numFmtId="0" fontId="75" fillId="4" borderId="33" xfId="0" applyFont="1" applyFill="1" applyBorder="1" applyAlignment="1" applyProtection="1">
      <alignment horizontal="left" vertical="top" wrapText="1" indent="1"/>
      <protection locked="0"/>
    </xf>
    <xf numFmtId="0" fontId="57" fillId="4" borderId="34" xfId="0" applyFont="1" applyFill="1" applyBorder="1" applyAlignment="1" applyProtection="1">
      <alignment horizontal="left" vertical="top" wrapText="1" indent="1"/>
      <protection locked="0"/>
    </xf>
    <xf numFmtId="0" fontId="58" fillId="0" borderId="4" xfId="0" applyFont="1" applyBorder="1" applyAlignment="1" applyProtection="1">
      <alignment horizontal="center" vertical="center" wrapText="1"/>
      <protection locked="0"/>
    </xf>
    <xf numFmtId="2" fontId="56" fillId="13" borderId="19" xfId="0" applyNumberFormat="1" applyFont="1" applyFill="1" applyBorder="1" applyAlignment="1" applyProtection="1">
      <alignment horizontal="left" vertical="top" indent="1"/>
      <protection locked="0"/>
    </xf>
    <xf numFmtId="0" fontId="59" fillId="13" borderId="2" xfId="0" applyFont="1" applyFill="1" applyBorder="1" applyAlignment="1" applyProtection="1">
      <alignment horizontal="left" vertical="center" indent="3"/>
      <protection locked="0"/>
    </xf>
    <xf numFmtId="0" fontId="59" fillId="13" borderId="2" xfId="0" applyFont="1" applyFill="1" applyBorder="1" applyAlignment="1" applyProtection="1">
      <alignment horizontal="center" vertical="center"/>
      <protection locked="0"/>
    </xf>
    <xf numFmtId="0" fontId="58" fillId="13" borderId="2" xfId="0" applyFont="1" applyFill="1" applyBorder="1" applyAlignment="1" applyProtection="1">
      <alignment horizontal="center" vertical="center" wrapText="1"/>
      <protection locked="0"/>
    </xf>
    <xf numFmtId="0" fontId="58" fillId="13" borderId="3" xfId="0" applyFont="1" applyFill="1" applyBorder="1" applyAlignment="1" applyProtection="1">
      <alignment horizontal="center" vertical="center" wrapText="1"/>
      <protection locked="0"/>
    </xf>
    <xf numFmtId="164" fontId="56" fillId="4" borderId="51" xfId="0" applyNumberFormat="1" applyFont="1" applyFill="1" applyBorder="1" applyAlignment="1" applyProtection="1">
      <alignment horizontal="left" vertical="top" indent="1"/>
      <protection locked="0"/>
    </xf>
    <xf numFmtId="0" fontId="57" fillId="4" borderId="52" xfId="0" applyFont="1" applyFill="1" applyBorder="1" applyAlignment="1" applyProtection="1">
      <alignment vertical="top" wrapText="1"/>
      <protection locked="0"/>
    </xf>
    <xf numFmtId="0" fontId="57" fillId="4" borderId="52" xfId="0" applyFont="1" applyFill="1" applyBorder="1" applyAlignment="1" applyProtection="1">
      <alignment horizontal="center" vertical="top" wrapText="1"/>
      <protection locked="0"/>
    </xf>
    <xf numFmtId="0" fontId="57" fillId="4" borderId="55" xfId="0" applyFont="1" applyFill="1" applyBorder="1" applyAlignment="1" applyProtection="1">
      <alignment vertical="top" wrapText="1"/>
      <protection locked="0"/>
    </xf>
    <xf numFmtId="2" fontId="56" fillId="14" borderId="19" xfId="0" applyNumberFormat="1" applyFont="1" applyFill="1" applyBorder="1" applyAlignment="1" applyProtection="1">
      <alignment horizontal="left" vertical="top" indent="1"/>
      <protection locked="0"/>
    </xf>
    <xf numFmtId="0" fontId="59" fillId="14" borderId="2" xfId="0" applyFont="1" applyFill="1" applyBorder="1" applyAlignment="1" applyProtection="1">
      <alignment horizontal="left" vertical="center" indent="3"/>
      <protection locked="0"/>
    </xf>
    <xf numFmtId="0" fontId="59" fillId="14" borderId="2" xfId="0" applyFont="1" applyFill="1" applyBorder="1" applyAlignment="1" applyProtection="1">
      <alignment horizontal="center" vertical="center"/>
      <protection locked="0"/>
    </xf>
    <xf numFmtId="0" fontId="58" fillId="14" borderId="2" xfId="0" applyFont="1" applyFill="1" applyBorder="1" applyAlignment="1" applyProtection="1">
      <alignment horizontal="center" vertical="center" wrapText="1"/>
      <protection locked="0"/>
    </xf>
    <xf numFmtId="0" fontId="58" fillId="14" borderId="3" xfId="0" applyFont="1" applyFill="1" applyBorder="1" applyAlignment="1" applyProtection="1">
      <alignment horizontal="center" vertical="center" wrapText="1"/>
      <protection locked="0"/>
    </xf>
    <xf numFmtId="2" fontId="56" fillId="14" borderId="4" xfId="0" applyNumberFormat="1" applyFont="1" applyFill="1" applyBorder="1" applyAlignment="1" applyProtection="1">
      <alignment horizontal="left" vertical="top" indent="1"/>
      <protection locked="0"/>
    </xf>
    <xf numFmtId="0" fontId="59" fillId="14" borderId="4" xfId="0" applyFont="1" applyFill="1" applyBorder="1" applyAlignment="1" applyProtection="1">
      <alignment horizontal="left" vertical="center" indent="3"/>
      <protection locked="0"/>
    </xf>
    <xf numFmtId="0" fontId="59" fillId="14" borderId="4" xfId="0" applyFont="1" applyFill="1" applyBorder="1" applyAlignment="1" applyProtection="1">
      <alignment horizontal="center" vertical="center"/>
      <protection locked="0"/>
    </xf>
    <xf numFmtId="0" fontId="58" fillId="14" borderId="4" xfId="0" applyFont="1" applyFill="1" applyBorder="1" applyAlignment="1" applyProtection="1">
      <alignment horizontal="center" vertical="center" wrapText="1"/>
      <protection locked="0"/>
    </xf>
    <xf numFmtId="2" fontId="56" fillId="4" borderId="19" xfId="0" applyNumberFormat="1" applyFont="1" applyFill="1" applyBorder="1" applyAlignment="1" applyProtection="1">
      <alignment horizontal="left" vertical="top" indent="1"/>
      <protection locked="0"/>
    </xf>
    <xf numFmtId="0" fontId="59" fillId="4" borderId="2" xfId="0" applyFont="1" applyFill="1" applyBorder="1" applyAlignment="1" applyProtection="1">
      <alignment horizontal="left" vertical="center" indent="3"/>
      <protection locked="0"/>
    </xf>
    <xf numFmtId="0" fontId="59" fillId="4" borderId="2" xfId="0" applyFont="1" applyFill="1" applyBorder="1" applyAlignment="1" applyProtection="1">
      <alignment horizontal="center" vertical="center"/>
      <protection locked="0"/>
    </xf>
    <xf numFmtId="0" fontId="58" fillId="4" borderId="2" xfId="0" applyFont="1" applyFill="1" applyBorder="1" applyAlignment="1" applyProtection="1">
      <alignment horizontal="center" vertical="center" wrapText="1"/>
      <protection locked="0"/>
    </xf>
    <xf numFmtId="0" fontId="58" fillId="4" borderId="3" xfId="0" applyFont="1" applyFill="1" applyBorder="1" applyAlignment="1" applyProtection="1">
      <alignment horizontal="center" vertical="center" wrapText="1"/>
      <protection locked="0"/>
    </xf>
    <xf numFmtId="164" fontId="56" fillId="4" borderId="53" xfId="0" applyNumberFormat="1" applyFont="1" applyFill="1" applyBorder="1" applyAlignment="1" applyProtection="1">
      <alignment horizontal="left" vertical="top" indent="1"/>
      <protection locked="0"/>
    </xf>
    <xf numFmtId="0" fontId="57" fillId="4" borderId="0" xfId="0" applyFont="1" applyFill="1" applyAlignment="1" applyProtection="1">
      <alignment vertical="top" wrapText="1"/>
      <protection locked="0"/>
    </xf>
    <xf numFmtId="0" fontId="57" fillId="4" borderId="0" xfId="0" applyFont="1" applyFill="1" applyAlignment="1" applyProtection="1">
      <alignment horizontal="center" vertical="top" wrapText="1"/>
      <protection locked="0"/>
    </xf>
    <xf numFmtId="0" fontId="57" fillId="4" borderId="11" xfId="0" applyFont="1" applyFill="1" applyBorder="1" applyAlignment="1" applyProtection="1">
      <alignment vertical="top" wrapText="1"/>
      <protection locked="0"/>
    </xf>
    <xf numFmtId="1" fontId="54" fillId="0" borderId="4" xfId="0" applyNumberFormat="1" applyFont="1" applyBorder="1" applyAlignment="1">
      <alignment horizontal="center" vertical="top"/>
    </xf>
    <xf numFmtId="0" fontId="54" fillId="0" borderId="4" xfId="0" applyFont="1" applyBorder="1" applyAlignment="1">
      <alignment horizontal="left" vertical="top" wrapText="1"/>
    </xf>
    <xf numFmtId="0" fontId="54" fillId="0" borderId="4" xfId="0" applyFont="1" applyBorder="1" applyAlignment="1">
      <alignment horizontal="center" vertical="top" wrapText="1"/>
    </xf>
    <xf numFmtId="0" fontId="54" fillId="0" borderId="4" xfId="0" applyFont="1" applyBorder="1" applyAlignment="1">
      <alignment horizontal="left" vertical="top" wrapText="1" indent="1"/>
    </xf>
    <xf numFmtId="1" fontId="57" fillId="0" borderId="4" xfId="0" applyNumberFormat="1" applyFont="1" applyBorder="1" applyAlignment="1">
      <alignment horizontal="center" vertical="top"/>
    </xf>
    <xf numFmtId="0" fontId="57" fillId="0" borderId="4" xfId="0" applyFont="1" applyBorder="1" applyAlignment="1">
      <alignment horizontal="left" vertical="top" wrapText="1" indent="1"/>
    </xf>
    <xf numFmtId="0" fontId="57" fillId="0" borderId="4" xfId="0" applyFont="1" applyBorder="1" applyAlignment="1">
      <alignment horizontal="left" vertical="top" wrapText="1"/>
    </xf>
    <xf numFmtId="0" fontId="57" fillId="0" borderId="4" xfId="0" applyFont="1" applyBorder="1" applyAlignment="1">
      <alignment horizontal="center" vertical="top" wrapText="1"/>
    </xf>
    <xf numFmtId="1" fontId="57" fillId="0" borderId="4" xfId="0" applyNumberFormat="1" applyFont="1" applyBorder="1" applyAlignment="1">
      <alignment horizontal="right" vertical="top"/>
    </xf>
    <xf numFmtId="0" fontId="57" fillId="0" borderId="4" xfId="0" applyFont="1" applyBorder="1" applyAlignment="1">
      <alignment horizontal="left" vertical="top" wrapText="1" indent="2"/>
    </xf>
    <xf numFmtId="0" fontId="51" fillId="2" borderId="5" xfId="0" applyFont="1" applyFill="1" applyBorder="1" applyAlignment="1" applyProtection="1">
      <alignment horizontal="center"/>
      <protection locked="0"/>
    </xf>
    <xf numFmtId="0" fontId="11" fillId="2" borderId="23" xfId="0" applyFont="1" applyFill="1" applyBorder="1" applyAlignment="1" applyProtection="1">
      <alignment horizontal="center" vertical="center" wrapText="1"/>
      <protection locked="0"/>
    </xf>
    <xf numFmtId="0" fontId="0" fillId="2" borderId="6" xfId="0" applyFill="1" applyBorder="1" applyAlignment="1" applyProtection="1">
      <alignment horizontal="center"/>
      <protection locked="0"/>
    </xf>
    <xf numFmtId="0" fontId="64" fillId="12" borderId="51" xfId="0" applyFont="1" applyFill="1" applyBorder="1" applyAlignment="1" applyProtection="1">
      <alignment horizontal="left" vertical="top" indent="1"/>
      <protection locked="0"/>
    </xf>
    <xf numFmtId="0" fontId="63" fillId="12" borderId="52" xfId="0" applyFont="1" applyFill="1" applyBorder="1" applyAlignment="1" applyProtection="1">
      <alignment horizontal="left" vertical="top" indent="1"/>
      <protection locked="0"/>
    </xf>
    <xf numFmtId="0" fontId="63" fillId="12" borderId="52" xfId="0" applyFont="1" applyFill="1" applyBorder="1" applyAlignment="1" applyProtection="1">
      <alignment horizontal="center" vertical="top"/>
      <protection locked="0"/>
    </xf>
    <xf numFmtId="0" fontId="74" fillId="12" borderId="52" xfId="0" applyFont="1" applyFill="1" applyBorder="1" applyAlignment="1" applyProtection="1">
      <alignment horizontal="left" vertical="top" indent="1"/>
      <protection locked="0"/>
    </xf>
    <xf numFmtId="0" fontId="63" fillId="12" borderId="6" xfId="0" applyFont="1" applyFill="1" applyBorder="1" applyAlignment="1" applyProtection="1">
      <alignment horizontal="left" vertical="top" indent="1"/>
      <protection locked="0"/>
    </xf>
    <xf numFmtId="0" fontId="0" fillId="10" borderId="4" xfId="0" applyFill="1" applyBorder="1" applyProtection="1">
      <protection locked="0"/>
    </xf>
    <xf numFmtId="0" fontId="3" fillId="4" borderId="5" xfId="0" applyFont="1" applyFill="1" applyBorder="1" applyAlignment="1" applyProtection="1">
      <alignment vertical="top" wrapText="1"/>
      <protection locked="0"/>
    </xf>
    <xf numFmtId="0" fontId="0" fillId="10" borderId="53" xfId="0" applyFill="1" applyBorder="1" applyAlignment="1" applyProtection="1">
      <alignment horizontal="center"/>
      <protection locked="0"/>
    </xf>
    <xf numFmtId="2" fontId="1" fillId="4" borderId="19" xfId="0" applyNumberFormat="1" applyFont="1" applyFill="1" applyBorder="1" applyAlignment="1" applyProtection="1">
      <alignment horizontal="left" vertical="top" indent="1"/>
      <protection locked="0"/>
    </xf>
    <xf numFmtId="0" fontId="61" fillId="4" borderId="2" xfId="0" applyFont="1" applyFill="1" applyBorder="1" applyAlignment="1" applyProtection="1">
      <alignment horizontal="left" vertical="center" indent="3"/>
      <protection locked="0"/>
    </xf>
    <xf numFmtId="0" fontId="61" fillId="4" borderId="2" xfId="0" applyFont="1" applyFill="1" applyBorder="1" applyAlignment="1" applyProtection="1">
      <alignment horizontal="center" vertical="center"/>
      <protection locked="0"/>
    </xf>
    <xf numFmtId="0" fontId="14" fillId="4" borderId="2" xfId="0" applyFont="1" applyFill="1" applyBorder="1" applyAlignment="1" applyProtection="1">
      <alignment horizontal="center" vertical="center" wrapText="1"/>
      <protection locked="0"/>
    </xf>
    <xf numFmtId="0" fontId="14" fillId="4" borderId="6" xfId="0" applyFont="1" applyFill="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4" borderId="4" xfId="0" applyFont="1" applyFill="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protection locked="0"/>
    </xf>
    <xf numFmtId="1" fontId="16" fillId="0" borderId="4" xfId="0" applyNumberFormat="1" applyFont="1" applyBorder="1" applyAlignment="1">
      <alignment horizontal="right" vertical="top"/>
    </xf>
    <xf numFmtId="0" fontId="16" fillId="0" borderId="4" xfId="0" applyFont="1" applyBorder="1" applyAlignment="1">
      <alignment horizontal="left" vertical="top" wrapText="1" indent="2"/>
    </xf>
    <xf numFmtId="0" fontId="12" fillId="0" borderId="4" xfId="0" applyFont="1" applyBorder="1" applyAlignment="1">
      <alignment vertical="center" wrapText="1"/>
    </xf>
    <xf numFmtId="0" fontId="12" fillId="0" borderId="4" xfId="0" applyFont="1" applyBorder="1" applyAlignment="1">
      <alignment horizontal="center" vertical="center" wrapText="1"/>
    </xf>
    <xf numFmtId="0" fontId="12" fillId="0" borderId="4" xfId="0" applyFont="1" applyBorder="1" applyAlignment="1">
      <alignment horizontal="left" vertical="center" wrapText="1" indent="2"/>
    </xf>
    <xf numFmtId="0" fontId="18" fillId="0" borderId="4" xfId="0" applyFont="1" applyBorder="1" applyAlignment="1">
      <alignment horizontal="left" vertical="center" wrapText="1" indent="2"/>
    </xf>
    <xf numFmtId="0" fontId="18" fillId="0" borderId="4" xfId="0" applyFont="1" applyBorder="1" applyAlignment="1">
      <alignment horizontal="right"/>
    </xf>
    <xf numFmtId="0" fontId="18" fillId="0" borderId="4" xfId="0" applyFont="1" applyBorder="1" applyAlignment="1">
      <alignment horizontal="left" indent="2"/>
    </xf>
    <xf numFmtId="0" fontId="18" fillId="0" borderId="2" xfId="0" applyFont="1" applyBorder="1" applyAlignment="1">
      <alignment horizontal="right"/>
    </xf>
    <xf numFmtId="0" fontId="18" fillId="0" borderId="2" xfId="0" applyFont="1" applyBorder="1" applyAlignment="1">
      <alignment horizontal="left" indent="2"/>
    </xf>
    <xf numFmtId="0" fontId="0" fillId="0" borderId="4" xfId="0" applyBorder="1" applyAlignment="1">
      <alignment horizontal="left" vertical="top" wrapText="1"/>
    </xf>
    <xf numFmtId="0" fontId="0" fillId="0" borderId="4" xfId="0" applyBorder="1" applyAlignment="1">
      <alignment vertical="top" wrapText="1"/>
    </xf>
    <xf numFmtId="0" fontId="0" fillId="0" borderId="4" xfId="0" applyBorder="1" applyAlignment="1">
      <alignment horizontal="left" vertical="top"/>
    </xf>
    <xf numFmtId="0" fontId="7" fillId="2" borderId="13" xfId="0" applyFont="1" applyFill="1" applyBorder="1" applyAlignment="1" applyProtection="1">
      <alignment horizontal="center" vertical="center" wrapText="1"/>
      <protection locked="0"/>
    </xf>
    <xf numFmtId="0" fontId="7" fillId="2" borderId="58"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64"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67" xfId="0" applyFont="1" applyFill="1" applyBorder="1" applyAlignment="1" applyProtection="1">
      <alignment horizontal="center" vertical="center" wrapText="1"/>
      <protection locked="0"/>
    </xf>
    <xf numFmtId="0" fontId="0" fillId="10" borderId="1" xfId="0" applyFill="1" applyBorder="1" applyAlignment="1" applyProtection="1">
      <alignment horizontal="left" vertical="center" wrapText="1" indent="1"/>
      <protection locked="0"/>
    </xf>
    <xf numFmtId="0" fontId="0" fillId="10" borderId="2" xfId="0" applyFill="1" applyBorder="1" applyAlignment="1" applyProtection="1">
      <alignment horizontal="left" vertical="center" wrapText="1" indent="1"/>
      <protection locked="0"/>
    </xf>
    <xf numFmtId="0" fontId="0" fillId="10" borderId="3" xfId="0" applyFill="1" applyBorder="1" applyAlignment="1" applyProtection="1">
      <alignment horizontal="left" vertical="center" wrapText="1" indent="1"/>
      <protection locked="0"/>
    </xf>
    <xf numFmtId="0" fontId="7" fillId="2" borderId="4" xfId="0" applyFont="1" applyFill="1" applyBorder="1" applyAlignment="1" applyProtection="1">
      <alignment horizontal="center" vertical="center" wrapText="1"/>
      <protection locked="0"/>
    </xf>
    <xf numFmtId="0" fontId="0" fillId="10" borderId="1" xfId="0" applyFill="1" applyBorder="1" applyAlignment="1" applyProtection="1">
      <alignment horizontal="left" vertical="center" wrapText="1"/>
      <protection locked="0"/>
    </xf>
    <xf numFmtId="0" fontId="0" fillId="10" borderId="2" xfId="0" applyFill="1" applyBorder="1" applyAlignment="1" applyProtection="1">
      <alignment horizontal="left" vertical="center" wrapText="1"/>
      <protection locked="0"/>
    </xf>
    <xf numFmtId="0" fontId="30" fillId="7" borderId="1" xfId="0" applyFont="1" applyFill="1" applyBorder="1" applyAlignment="1" applyProtection="1">
      <alignment horizontal="center" vertical="center" wrapText="1"/>
      <protection locked="0"/>
    </xf>
    <xf numFmtId="0" fontId="30" fillId="7" borderId="2" xfId="0" applyFont="1" applyFill="1" applyBorder="1" applyAlignment="1" applyProtection="1">
      <alignment horizontal="center" vertical="center" wrapText="1"/>
      <protection locked="0"/>
    </xf>
    <xf numFmtId="0" fontId="30" fillId="7" borderId="3"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0" fillId="10" borderId="46" xfId="0" applyFill="1" applyBorder="1" applyAlignment="1">
      <alignment horizontal="left" vertical="center" indent="1"/>
    </xf>
    <xf numFmtId="0" fontId="0" fillId="10" borderId="47" xfId="0" applyFill="1" applyBorder="1" applyAlignment="1">
      <alignment horizontal="left" vertical="center" indent="1"/>
    </xf>
    <xf numFmtId="0" fontId="0" fillId="10" borderId="56" xfId="0" applyFill="1" applyBorder="1" applyAlignment="1">
      <alignment horizontal="left" vertical="center" wrapText="1" indent="1"/>
    </xf>
    <xf numFmtId="0" fontId="0" fillId="10" borderId="33" xfId="0" applyFill="1" applyBorder="1" applyAlignment="1">
      <alignment horizontal="left" vertical="center" wrapText="1" indent="1"/>
    </xf>
    <xf numFmtId="0" fontId="0" fillId="10" borderId="56" xfId="0" applyFill="1" applyBorder="1" applyAlignment="1">
      <alignment horizontal="left" vertical="center" indent="1"/>
    </xf>
    <xf numFmtId="0" fontId="0" fillId="10" borderId="33" xfId="0" applyFill="1" applyBorder="1" applyAlignment="1">
      <alignment horizontal="left" vertical="center" indent="1"/>
    </xf>
    <xf numFmtId="0" fontId="0" fillId="10" borderId="49" xfId="0" applyFill="1" applyBorder="1" applyAlignment="1">
      <alignment horizontal="left" vertical="center" wrapText="1" indent="1"/>
    </xf>
    <xf numFmtId="0" fontId="0" fillId="10" borderId="50" xfId="0" applyFill="1" applyBorder="1" applyAlignment="1">
      <alignment horizontal="left" vertical="center" wrapText="1" indent="1"/>
    </xf>
    <xf numFmtId="0" fontId="7" fillId="2" borderId="2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0" fillId="10" borderId="46" xfId="0" applyFill="1" applyBorder="1" applyAlignment="1">
      <alignment horizontal="left" vertical="center" wrapText="1" indent="1"/>
    </xf>
    <xf numFmtId="0" fontId="0" fillId="10" borderId="47" xfId="0" applyFill="1" applyBorder="1" applyAlignment="1">
      <alignment horizontal="left" vertical="center" wrapText="1" indent="1"/>
    </xf>
    <xf numFmtId="0" fontId="0" fillId="10" borderId="49" xfId="0" applyFill="1" applyBorder="1" applyAlignment="1">
      <alignment horizontal="left" vertical="center" indent="1"/>
    </xf>
    <xf numFmtId="0" fontId="0" fillId="10" borderId="50" xfId="0" applyFill="1" applyBorder="1" applyAlignment="1">
      <alignment horizontal="left" vertical="center" indent="1"/>
    </xf>
    <xf numFmtId="0" fontId="0" fillId="10" borderId="56" xfId="0" applyFill="1" applyBorder="1" applyAlignment="1" applyProtection="1">
      <alignment horizontal="left" vertical="center" wrapText="1" indent="1"/>
      <protection locked="0"/>
    </xf>
    <xf numFmtId="0" fontId="0" fillId="10" borderId="33" xfId="0" applyFill="1" applyBorder="1" applyAlignment="1" applyProtection="1">
      <alignment horizontal="left" vertical="center" wrapText="1" indent="1"/>
      <protection locked="0"/>
    </xf>
    <xf numFmtId="0" fontId="15" fillId="10" borderId="49" xfId="0" applyFont="1" applyFill="1" applyBorder="1" applyAlignment="1" applyProtection="1">
      <alignment horizontal="left" vertical="top" wrapText="1" indent="1"/>
      <protection locked="0"/>
    </xf>
    <xf numFmtId="0" fontId="15" fillId="10" borderId="50" xfId="0" applyFont="1" applyFill="1" applyBorder="1" applyAlignment="1" applyProtection="1">
      <alignment horizontal="left" vertical="top" wrapText="1" indent="1"/>
      <protection locked="0"/>
    </xf>
    <xf numFmtId="0" fontId="5" fillId="2" borderId="57"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58"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wrapText="1"/>
      <protection locked="0"/>
    </xf>
    <xf numFmtId="0" fontId="0" fillId="10" borderId="53" xfId="0" applyFill="1" applyBorder="1" applyAlignment="1" applyProtection="1">
      <alignment horizontal="left" vertical="center" wrapText="1" indent="1"/>
      <protection locked="0"/>
    </xf>
    <xf numFmtId="0" fontId="0" fillId="10" borderId="0" xfId="0" applyFill="1" applyAlignment="1" applyProtection="1">
      <alignment horizontal="left" vertical="center" wrapText="1" indent="1"/>
      <protection locked="0"/>
    </xf>
    <xf numFmtId="0" fontId="5" fillId="2" borderId="2"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0" fontId="5" fillId="2" borderId="64"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65" xfId="0" applyFont="1" applyFill="1" applyBorder="1" applyAlignment="1" applyProtection="1">
      <alignment horizontal="center" vertical="center" wrapText="1"/>
      <protection locked="0"/>
    </xf>
    <xf numFmtId="0" fontId="30" fillId="2" borderId="26" xfId="0" applyFont="1" applyFill="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2" borderId="27" xfId="0" applyFont="1" applyFill="1" applyBorder="1" applyAlignment="1" applyProtection="1">
      <alignment horizontal="center" vertical="center" wrapText="1"/>
      <protection locked="0"/>
    </xf>
    <xf numFmtId="0" fontId="30" fillId="2" borderId="15" xfId="0" applyFont="1" applyFill="1" applyBorder="1" applyAlignment="1" applyProtection="1">
      <alignment horizontal="center" vertical="center" wrapText="1"/>
      <protection locked="0"/>
    </xf>
    <xf numFmtId="0" fontId="30" fillId="2" borderId="64" xfId="0" applyFont="1" applyFill="1" applyBorder="1" applyAlignment="1" applyProtection="1">
      <alignment horizontal="center" vertical="center" wrapText="1"/>
      <protection locked="0"/>
    </xf>
    <xf numFmtId="0" fontId="54" fillId="5" borderId="53" xfId="0" applyFont="1" applyFill="1" applyBorder="1" applyAlignment="1" applyProtection="1">
      <alignment horizontal="left" vertical="center" wrapText="1" indent="1"/>
      <protection locked="0"/>
    </xf>
    <xf numFmtId="0" fontId="54" fillId="5" borderId="0" xfId="0" applyFont="1" applyFill="1" applyAlignment="1" applyProtection="1">
      <alignment horizontal="left" vertical="center" wrapText="1" indent="1"/>
      <protection locked="0"/>
    </xf>
    <xf numFmtId="0" fontId="54" fillId="5" borderId="11" xfId="0" applyFont="1" applyFill="1" applyBorder="1" applyAlignment="1" applyProtection="1">
      <alignment horizontal="left" vertical="center" wrapText="1" indent="1"/>
      <protection locked="0"/>
    </xf>
    <xf numFmtId="0" fontId="5" fillId="2" borderId="26" xfId="0" applyFont="1" applyFill="1" applyBorder="1" applyAlignment="1" applyProtection="1">
      <alignment horizontal="center" vertical="center" wrapText="1"/>
      <protection locked="0"/>
    </xf>
    <xf numFmtId="0" fontId="5" fillId="2" borderId="67" xfId="0" applyFont="1" applyFill="1" applyBorder="1" applyAlignment="1" applyProtection="1">
      <alignment horizontal="center" vertical="center" wrapText="1"/>
      <protection locked="0"/>
    </xf>
    <xf numFmtId="0" fontId="60" fillId="10" borderId="9" xfId="0" applyFont="1" applyFill="1" applyBorder="1" applyAlignment="1" applyProtection="1">
      <alignment horizontal="left" vertical="top"/>
      <protection locked="0"/>
    </xf>
    <xf numFmtId="0" fontId="0" fillId="10" borderId="19" xfId="0" applyFill="1" applyBorder="1" applyAlignment="1" applyProtection="1">
      <alignment horizontal="left" vertical="center" wrapText="1"/>
      <protection locked="0"/>
    </xf>
    <xf numFmtId="0" fontId="0" fillId="10" borderId="3" xfId="0" applyFill="1" applyBorder="1" applyAlignment="1" applyProtection="1">
      <alignment horizontal="left" vertical="center" wrapText="1"/>
      <protection locked="0"/>
    </xf>
    <xf numFmtId="0" fontId="60" fillId="10" borderId="0" xfId="0" applyFont="1" applyFill="1" applyAlignment="1" applyProtection="1">
      <alignment horizontal="left"/>
      <protection locked="0"/>
    </xf>
    <xf numFmtId="0" fontId="60" fillId="10" borderId="0" xfId="0" applyFont="1" applyFill="1" applyAlignment="1" applyProtection="1">
      <alignment horizontal="left" wrapText="1"/>
      <protection locked="0"/>
    </xf>
  </cellXfs>
  <cellStyles count="1">
    <cellStyle name="Normal" xfId="0" builtinId="0"/>
  </cellStyles>
  <dxfs count="0"/>
  <tableStyles count="1" defaultTableStyle="TableStyleMedium2" defaultPivotStyle="PivotStyleLight16">
    <tableStyle name="Invisible" pivot="0" table="0" count="0" xr9:uid="{1ADE225F-7E07-4C48-B63F-FAFE10BEB543}"/>
  </tableStyles>
  <colors>
    <mruColors>
      <color rgb="FFCAED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103D89A-75A6-D547-B11E-E20B34A6DD4C}" name="MOSCOW_Table" displayName="MOSCOW_Table" ref="A3:B7" totalsRowShown="0">
  <autoFilter ref="A3:B7" xr:uid="{1103D89A-75A6-D547-B11E-E20B34A6DD4C}"/>
  <sortState xmlns:xlrd2="http://schemas.microsoft.com/office/spreadsheetml/2017/richdata2" ref="A4:B7">
    <sortCondition ref="A3:A7"/>
  </sortState>
  <tableColumns count="2">
    <tableColumn id="1" xr3:uid="{C2070767-6B74-C540-8379-061F970B7E5A}" name="MOSCOW Rating"/>
    <tableColumn id="2" xr3:uid="{A3194853-531A-8B42-898F-880498001E78}" name="Weigh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C5C8C-36DA-4728-88D0-19A4A04719FC}">
  <sheetPr>
    <tabColor theme="4" tint="-0.499984740745262"/>
  </sheetPr>
  <dimension ref="A1:AE74"/>
  <sheetViews>
    <sheetView tabSelected="1" zoomScaleNormal="100" workbookViewId="0">
      <selection activeCell="B6" sqref="B6"/>
    </sheetView>
  </sheetViews>
  <sheetFormatPr defaultColWidth="8.85546875" defaultRowHeight="15"/>
  <cols>
    <col min="2" max="2" width="90.7109375" customWidth="1"/>
    <col min="4" max="9" width="10.7109375" style="93" customWidth="1"/>
    <col min="10" max="10" width="18.42578125" style="93" customWidth="1"/>
    <col min="11" max="11" width="31" style="93" customWidth="1"/>
    <col min="12" max="12" width="30.7109375" style="93" customWidth="1"/>
    <col min="13" max="25" width="8.85546875" style="93" customWidth="1"/>
    <col min="26" max="26" width="8.85546875" customWidth="1"/>
    <col min="27" max="30" width="8.85546875" hidden="1" customWidth="1"/>
    <col min="32" max="16384" width="8.85546875" style="93"/>
  </cols>
  <sheetData>
    <row r="1" spans="1:30" ht="15.75">
      <c r="A1" s="6" t="s">
        <v>0</v>
      </c>
      <c r="B1" s="122"/>
      <c r="C1" s="123"/>
      <c r="D1" s="92"/>
      <c r="E1" s="92"/>
      <c r="F1" s="92"/>
      <c r="G1" s="92"/>
      <c r="H1" s="92"/>
      <c r="I1" s="92"/>
      <c r="J1" s="92"/>
      <c r="K1" s="92"/>
    </row>
    <row r="2" spans="1:30" ht="25.7" customHeight="1">
      <c r="A2" s="124"/>
      <c r="B2" s="125"/>
      <c r="C2" s="126"/>
      <c r="D2" s="540" t="s">
        <v>1</v>
      </c>
      <c r="E2" s="540"/>
      <c r="F2" s="540"/>
      <c r="G2" s="540"/>
      <c r="H2" s="540"/>
      <c r="I2" s="541"/>
      <c r="J2" s="542" t="s">
        <v>2</v>
      </c>
      <c r="K2" s="544" t="s">
        <v>3</v>
      </c>
      <c r="L2" s="95" t="s">
        <v>4</v>
      </c>
      <c r="M2" s="96"/>
      <c r="N2" s="96"/>
      <c r="O2" s="96"/>
      <c r="P2" s="96"/>
      <c r="Q2" s="96"/>
      <c r="R2" s="96"/>
      <c r="S2" s="96"/>
      <c r="T2" s="96"/>
      <c r="U2" s="96"/>
      <c r="V2" s="96"/>
      <c r="W2" s="96"/>
      <c r="X2" s="96"/>
      <c r="Y2" s="96"/>
    </row>
    <row r="3" spans="1:30" ht="50.1" customHeight="1">
      <c r="A3" s="127" t="s">
        <v>5</v>
      </c>
      <c r="B3" s="128" t="s">
        <v>6</v>
      </c>
      <c r="C3" s="129" t="s">
        <v>7</v>
      </c>
      <c r="D3" s="98" t="s">
        <v>8</v>
      </c>
      <c r="E3" s="99" t="s">
        <v>9</v>
      </c>
      <c r="F3" s="99" t="s">
        <v>10</v>
      </c>
      <c r="G3" s="100" t="s">
        <v>11</v>
      </c>
      <c r="H3" s="99" t="s">
        <v>12</v>
      </c>
      <c r="I3" s="101" t="s">
        <v>13</v>
      </c>
      <c r="J3" s="543"/>
      <c r="K3" s="545"/>
      <c r="L3" s="102"/>
      <c r="M3" s="103"/>
      <c r="N3" s="103"/>
      <c r="O3" s="103"/>
      <c r="P3" s="103"/>
      <c r="Q3" s="103"/>
      <c r="R3" s="103"/>
      <c r="S3" s="103"/>
      <c r="T3" s="103"/>
      <c r="U3" s="103"/>
      <c r="V3" s="103"/>
      <c r="W3" s="103"/>
      <c r="X3" s="103"/>
      <c r="Y3" s="103"/>
    </row>
    <row r="4" spans="1:30" ht="15.75" thickBot="1">
      <c r="A4" s="130" t="s">
        <v>14</v>
      </c>
      <c r="B4" s="77"/>
      <c r="C4" s="59"/>
      <c r="D4" s="107">
        <v>16</v>
      </c>
      <c r="E4" s="107">
        <v>8</v>
      </c>
      <c r="F4" s="107">
        <v>4</v>
      </c>
      <c r="G4" s="107">
        <v>2</v>
      </c>
      <c r="H4" s="107">
        <v>1</v>
      </c>
      <c r="I4" s="107">
        <v>0</v>
      </c>
      <c r="J4" s="105"/>
      <c r="K4" s="105"/>
      <c r="L4" s="108"/>
      <c r="M4" s="109"/>
      <c r="N4" s="109"/>
      <c r="O4" s="109"/>
      <c r="P4" s="109"/>
      <c r="Q4" s="109"/>
      <c r="R4" s="109"/>
      <c r="S4" s="109"/>
      <c r="T4" s="109"/>
      <c r="U4" s="109"/>
      <c r="V4" s="109"/>
      <c r="W4" s="109"/>
      <c r="X4" s="109"/>
      <c r="Y4" s="109"/>
      <c r="AA4" s="154" t="e" cm="1">
        <f t="array" aca="1" ref="AA4" ca="1">MID(CELL("Filename",A1),FIND("]",CELL("Filename",A1))+1,255)</f>
        <v>#VALUE!</v>
      </c>
    </row>
    <row r="5" spans="1:30" ht="15" customHeight="1">
      <c r="A5" s="131" t="s">
        <v>15</v>
      </c>
      <c r="B5" s="132"/>
      <c r="C5" s="132"/>
      <c r="D5" s="110"/>
      <c r="E5" s="110"/>
      <c r="F5" s="110"/>
      <c r="G5" s="110"/>
      <c r="H5" s="110"/>
      <c r="I5" s="110"/>
      <c r="J5" s="110"/>
      <c r="K5" s="110"/>
      <c r="L5" s="111"/>
      <c r="M5" s="91"/>
      <c r="N5" s="91"/>
      <c r="O5" s="91"/>
      <c r="P5" s="91"/>
      <c r="Q5" s="91"/>
      <c r="R5" s="91"/>
      <c r="S5" s="91"/>
      <c r="T5" s="91"/>
      <c r="U5" s="91"/>
      <c r="V5" s="91"/>
      <c r="W5" s="91"/>
      <c r="X5" s="91"/>
      <c r="Y5" s="91"/>
      <c r="AA5" t="s">
        <v>16</v>
      </c>
      <c r="AB5" t="s">
        <v>17</v>
      </c>
      <c r="AC5" t="s">
        <v>18</v>
      </c>
      <c r="AD5" t="s">
        <v>19</v>
      </c>
    </row>
    <row r="6" spans="1:30" ht="30">
      <c r="A6" s="133">
        <v>1</v>
      </c>
      <c r="B6" s="134" t="s">
        <v>20</v>
      </c>
      <c r="C6" s="135" t="s">
        <v>21</v>
      </c>
      <c r="D6" s="113"/>
      <c r="E6" s="113"/>
      <c r="F6" s="113"/>
      <c r="G6" s="113"/>
      <c r="H6" s="113"/>
      <c r="I6" s="113"/>
      <c r="J6" s="113"/>
      <c r="K6" s="113"/>
      <c r="L6" s="114"/>
      <c r="M6" s="91"/>
      <c r="N6" s="91"/>
      <c r="O6" s="91"/>
      <c r="P6" s="91"/>
      <c r="Q6" s="91"/>
      <c r="R6" s="91"/>
      <c r="S6" s="91"/>
      <c r="T6" s="91"/>
      <c r="U6" s="91"/>
      <c r="V6" s="91"/>
      <c r="W6" s="91"/>
      <c r="X6" s="91"/>
      <c r="Y6" s="91"/>
      <c r="AA6" s="155">
        <f>IF(COUNTA($D6)=1,$D$4)+IF(COUNTA($E6)=1,$E$4)+IF(COUNTA($F6)=1,$F$4)+IF(COUNTA($G6)=1,$G$4)+IF(COUNTA($H6)=1,$H$4)+IF(COUNTA($I6)=1,$I$4)</f>
        <v>0</v>
      </c>
      <c r="AB6" s="155">
        <f>AA6*VLOOKUP($C6,MOSCOW_Table[],2,TRUE)</f>
        <v>0</v>
      </c>
      <c r="AC6">
        <f>SUM(AB6:AB74)</f>
        <v>0</v>
      </c>
      <c r="AD6">
        <f>SUM(AC:AC)</f>
        <v>0</v>
      </c>
    </row>
    <row r="7" spans="1:30" ht="30">
      <c r="A7" s="133">
        <v>2</v>
      </c>
      <c r="B7" s="136" t="s">
        <v>22</v>
      </c>
      <c r="C7" s="135" t="s">
        <v>21</v>
      </c>
      <c r="D7" s="113"/>
      <c r="E7" s="113"/>
      <c r="F7" s="113"/>
      <c r="G7" s="113"/>
      <c r="H7" s="113"/>
      <c r="I7" s="113"/>
      <c r="J7" s="113"/>
      <c r="K7" s="113"/>
      <c r="L7" s="114"/>
      <c r="M7" s="91"/>
      <c r="N7" s="91"/>
      <c r="O7" s="91"/>
      <c r="P7" s="91"/>
      <c r="Q7" s="91"/>
      <c r="R7" s="91"/>
      <c r="S7" s="91"/>
      <c r="T7" s="91"/>
      <c r="U7" s="91"/>
      <c r="V7" s="91"/>
      <c r="W7" s="91"/>
      <c r="X7" s="91"/>
      <c r="Y7" s="91"/>
      <c r="AA7" s="155">
        <f t="shared" ref="AA7:AA70" si="0">IF(COUNTA($D7)=1,$D$4)+IF(COUNTA($E7)=1,$E$4)+IF(COUNTA($F7)=1,$F$4)+IF(COUNTA($G7)=1,$G$4)+IF(COUNTA($H7)=1,$H$4)+IF(COUNTA($I7)=1,$I$4)</f>
        <v>0</v>
      </c>
      <c r="AB7" s="155">
        <f>AA7*VLOOKUP($C7,MOSCOW_Table[],2,TRUE)</f>
        <v>0</v>
      </c>
    </row>
    <row r="8" spans="1:30">
      <c r="A8" s="133">
        <v>3</v>
      </c>
      <c r="B8" s="134" t="s">
        <v>23</v>
      </c>
      <c r="C8" s="135" t="s">
        <v>21</v>
      </c>
      <c r="D8" s="113"/>
      <c r="E8" s="113"/>
      <c r="F8" s="113"/>
      <c r="G8" s="113"/>
      <c r="H8" s="113"/>
      <c r="I8" s="113"/>
      <c r="J8" s="113"/>
      <c r="K8" s="113"/>
      <c r="L8" s="114"/>
      <c r="M8" s="91"/>
      <c r="N8" s="91"/>
      <c r="O8" s="91"/>
      <c r="P8" s="91"/>
      <c r="Q8" s="91"/>
      <c r="R8" s="91"/>
      <c r="S8" s="91"/>
      <c r="T8" s="91"/>
      <c r="U8" s="91"/>
      <c r="V8" s="91"/>
      <c r="W8" s="91"/>
      <c r="X8" s="91"/>
      <c r="Y8" s="91"/>
      <c r="AA8" s="155">
        <f t="shared" si="0"/>
        <v>0</v>
      </c>
      <c r="AB8" s="155">
        <f>AA8*VLOOKUP($C8,MOSCOW_Table[],2,TRUE)</f>
        <v>0</v>
      </c>
    </row>
    <row r="9" spans="1:30">
      <c r="A9" s="133">
        <v>4</v>
      </c>
      <c r="B9" s="134" t="s">
        <v>24</v>
      </c>
      <c r="C9" s="135"/>
      <c r="D9" s="113"/>
      <c r="E9" s="113"/>
      <c r="F9" s="113"/>
      <c r="G9" s="113"/>
      <c r="H9" s="113"/>
      <c r="I9" s="113"/>
      <c r="J9" s="113"/>
      <c r="K9" s="113"/>
      <c r="L9" s="114"/>
      <c r="M9" s="91"/>
      <c r="N9" s="91"/>
      <c r="O9" s="91"/>
      <c r="P9" s="91"/>
      <c r="Q9" s="91"/>
      <c r="R9" s="91"/>
      <c r="S9" s="91"/>
      <c r="T9" s="91"/>
      <c r="U9" s="91"/>
      <c r="V9" s="91"/>
      <c r="W9" s="91"/>
      <c r="X9" s="91"/>
      <c r="Y9" s="91"/>
      <c r="AA9" s="155"/>
      <c r="AB9" s="155"/>
    </row>
    <row r="10" spans="1:30">
      <c r="A10" s="137" t="s">
        <v>25</v>
      </c>
      <c r="B10" s="138" t="s">
        <v>26</v>
      </c>
      <c r="C10" s="135" t="s">
        <v>21</v>
      </c>
      <c r="D10" s="113"/>
      <c r="E10" s="113"/>
      <c r="F10" s="113"/>
      <c r="G10" s="113"/>
      <c r="H10" s="113"/>
      <c r="I10" s="113"/>
      <c r="J10" s="113"/>
      <c r="K10" s="113"/>
      <c r="L10" s="114"/>
      <c r="M10" s="91"/>
      <c r="N10" s="91"/>
      <c r="O10" s="91"/>
      <c r="P10" s="91"/>
      <c r="Q10" s="91"/>
      <c r="R10" s="91"/>
      <c r="S10" s="91"/>
      <c r="T10" s="91"/>
      <c r="U10" s="91"/>
      <c r="V10" s="91"/>
      <c r="W10" s="91"/>
      <c r="X10" s="91"/>
      <c r="Y10" s="91"/>
      <c r="AA10" s="155">
        <f t="shared" si="0"/>
        <v>0</v>
      </c>
      <c r="AB10" s="155">
        <f>AA10*VLOOKUP($C10,MOSCOW_Table[],2,TRUE)</f>
        <v>0</v>
      </c>
    </row>
    <row r="11" spans="1:30" ht="30">
      <c r="A11" s="139" t="s">
        <v>27</v>
      </c>
      <c r="B11" s="140" t="s">
        <v>28</v>
      </c>
      <c r="C11" s="141" t="s">
        <v>29</v>
      </c>
      <c r="D11" s="113"/>
      <c r="E11" s="113"/>
      <c r="F11" s="113"/>
      <c r="G11" s="113"/>
      <c r="H11" s="113"/>
      <c r="I11" s="113"/>
      <c r="J11" s="113"/>
      <c r="K11" s="113"/>
      <c r="L11" s="114"/>
      <c r="M11" s="91"/>
      <c r="N11" s="91"/>
      <c r="O11" s="91"/>
      <c r="P11" s="91"/>
      <c r="Q11" s="91"/>
      <c r="R11" s="91"/>
      <c r="S11" s="91"/>
      <c r="T11" s="91"/>
      <c r="U11" s="91"/>
      <c r="V11" s="91"/>
      <c r="W11" s="91"/>
      <c r="X11" s="91"/>
      <c r="Y11" s="91"/>
      <c r="AA11" s="155">
        <f t="shared" si="0"/>
        <v>0</v>
      </c>
      <c r="AB11" s="155">
        <f>AA11*VLOOKUP($C11,MOSCOW_Table[],2,TRUE)</f>
        <v>0</v>
      </c>
    </row>
    <row r="12" spans="1:30">
      <c r="A12" s="139" t="s">
        <v>30</v>
      </c>
      <c r="B12" s="140" t="s">
        <v>31</v>
      </c>
      <c r="C12" s="141" t="s">
        <v>29</v>
      </c>
      <c r="D12" s="113"/>
      <c r="E12" s="113"/>
      <c r="F12" s="113"/>
      <c r="G12" s="113"/>
      <c r="H12" s="113"/>
      <c r="I12" s="113"/>
      <c r="J12" s="113"/>
      <c r="K12" s="113"/>
      <c r="L12" s="114"/>
      <c r="M12" s="91"/>
      <c r="N12" s="91"/>
      <c r="O12" s="91"/>
      <c r="P12" s="91"/>
      <c r="Q12" s="91"/>
      <c r="R12" s="91"/>
      <c r="S12" s="91"/>
      <c r="T12" s="91"/>
      <c r="U12" s="91"/>
      <c r="V12" s="91"/>
      <c r="W12" s="91"/>
      <c r="X12" s="91"/>
      <c r="Y12" s="91"/>
      <c r="AA12" s="155">
        <f t="shared" si="0"/>
        <v>0</v>
      </c>
      <c r="AB12" s="155">
        <f>AA12*VLOOKUP($C12,MOSCOW_Table[],2,TRUE)</f>
        <v>0</v>
      </c>
    </row>
    <row r="13" spans="1:30" ht="30">
      <c r="A13" s="139" t="s">
        <v>32</v>
      </c>
      <c r="B13" s="140" t="s">
        <v>33</v>
      </c>
      <c r="C13" s="141" t="s">
        <v>29</v>
      </c>
      <c r="D13" s="113"/>
      <c r="E13" s="113"/>
      <c r="F13" s="113"/>
      <c r="G13" s="113"/>
      <c r="H13" s="113"/>
      <c r="I13" s="113"/>
      <c r="J13" s="113"/>
      <c r="K13" s="113"/>
      <c r="L13" s="114"/>
      <c r="M13" s="91"/>
      <c r="N13" s="91"/>
      <c r="O13" s="91"/>
      <c r="P13" s="91"/>
      <c r="Q13" s="91"/>
      <c r="R13" s="91"/>
      <c r="S13" s="91"/>
      <c r="T13" s="91"/>
      <c r="U13" s="91"/>
      <c r="V13" s="91"/>
      <c r="W13" s="91"/>
      <c r="X13" s="91"/>
      <c r="Y13" s="91"/>
      <c r="AA13" s="155">
        <f t="shared" si="0"/>
        <v>0</v>
      </c>
      <c r="AB13" s="155">
        <f>AA13*VLOOKUP($C13,MOSCOW_Table[],2,TRUE)</f>
        <v>0</v>
      </c>
    </row>
    <row r="14" spans="1:30">
      <c r="A14" s="139" t="s">
        <v>34</v>
      </c>
      <c r="B14" s="140" t="s">
        <v>35</v>
      </c>
      <c r="C14" s="141" t="s">
        <v>29</v>
      </c>
      <c r="D14" s="113"/>
      <c r="E14" s="113"/>
      <c r="F14" s="113"/>
      <c r="G14" s="113"/>
      <c r="H14" s="113"/>
      <c r="I14" s="113"/>
      <c r="J14" s="113"/>
      <c r="K14" s="113"/>
      <c r="L14" s="114"/>
      <c r="M14" s="91"/>
      <c r="N14" s="91"/>
      <c r="O14" s="91"/>
      <c r="P14" s="91"/>
      <c r="Q14" s="91"/>
      <c r="R14" s="91"/>
      <c r="S14" s="91"/>
      <c r="T14" s="91"/>
      <c r="U14" s="91"/>
      <c r="V14" s="91"/>
      <c r="W14" s="91"/>
      <c r="X14" s="91"/>
      <c r="Y14" s="91"/>
      <c r="AA14" s="155">
        <f t="shared" si="0"/>
        <v>0</v>
      </c>
      <c r="AB14" s="155">
        <f>AA14*VLOOKUP($C14,MOSCOW_Table[],2,TRUE)</f>
        <v>0</v>
      </c>
    </row>
    <row r="15" spans="1:30" ht="45">
      <c r="A15" s="133">
        <v>5</v>
      </c>
      <c r="B15" s="142" t="s">
        <v>36</v>
      </c>
      <c r="C15" s="143"/>
      <c r="D15" s="113"/>
      <c r="E15" s="113"/>
      <c r="F15" s="113"/>
      <c r="G15" s="113"/>
      <c r="H15" s="113"/>
      <c r="I15" s="113"/>
      <c r="J15" s="113"/>
      <c r="K15" s="113"/>
      <c r="L15" s="114"/>
      <c r="M15" s="91"/>
      <c r="N15" s="91"/>
      <c r="O15" s="91"/>
      <c r="P15" s="91"/>
      <c r="Q15" s="91"/>
      <c r="R15" s="91"/>
      <c r="S15" s="91"/>
      <c r="T15" s="91"/>
      <c r="U15" s="91"/>
      <c r="V15" s="91"/>
      <c r="W15" s="91"/>
      <c r="X15" s="91"/>
      <c r="Y15" s="91"/>
      <c r="AA15" s="155"/>
      <c r="AB15" s="155"/>
    </row>
    <row r="16" spans="1:30">
      <c r="A16" s="137" t="s">
        <v>25</v>
      </c>
      <c r="B16" s="144" t="s">
        <v>37</v>
      </c>
      <c r="C16" s="143" t="s">
        <v>21</v>
      </c>
      <c r="D16" s="113"/>
      <c r="E16" s="113"/>
      <c r="F16" s="113"/>
      <c r="G16" s="113"/>
      <c r="H16" s="113"/>
      <c r="I16" s="113"/>
      <c r="J16" s="113"/>
      <c r="K16" s="113"/>
      <c r="L16" s="114"/>
      <c r="M16" s="91"/>
      <c r="N16" s="91"/>
      <c r="O16" s="91"/>
      <c r="P16" s="91"/>
      <c r="Q16" s="91"/>
      <c r="R16" s="91"/>
      <c r="S16" s="91"/>
      <c r="T16" s="91"/>
      <c r="U16" s="91"/>
      <c r="V16" s="91"/>
      <c r="W16" s="91"/>
      <c r="X16" s="91"/>
      <c r="Y16" s="91"/>
      <c r="AA16" s="155">
        <f t="shared" si="0"/>
        <v>0</v>
      </c>
      <c r="AB16" s="155">
        <f>AA16*VLOOKUP($C16,MOSCOW_Table[],2,TRUE)</f>
        <v>0</v>
      </c>
    </row>
    <row r="17" spans="1:28">
      <c r="A17" s="137" t="s">
        <v>27</v>
      </c>
      <c r="B17" s="144" t="s">
        <v>38</v>
      </c>
      <c r="C17" s="143" t="s">
        <v>21</v>
      </c>
      <c r="D17" s="113"/>
      <c r="E17" s="113"/>
      <c r="F17" s="113"/>
      <c r="G17" s="113"/>
      <c r="H17" s="113"/>
      <c r="I17" s="113"/>
      <c r="J17" s="113"/>
      <c r="K17" s="113"/>
      <c r="L17" s="114"/>
      <c r="M17" s="91"/>
      <c r="N17" s="91"/>
      <c r="O17" s="91"/>
      <c r="P17" s="91"/>
      <c r="Q17" s="91"/>
      <c r="R17" s="91"/>
      <c r="S17" s="91"/>
      <c r="T17" s="91"/>
      <c r="U17" s="91"/>
      <c r="V17" s="91"/>
      <c r="W17" s="91"/>
      <c r="X17" s="91"/>
      <c r="Y17" s="91"/>
      <c r="AA17" s="155">
        <f t="shared" si="0"/>
        <v>0</v>
      </c>
      <c r="AB17" s="155">
        <f>AA17*VLOOKUP($C17,MOSCOW_Table[],2,TRUE)</f>
        <v>0</v>
      </c>
    </row>
    <row r="18" spans="1:28">
      <c r="A18" s="137" t="s">
        <v>30</v>
      </c>
      <c r="B18" s="144" t="s">
        <v>39</v>
      </c>
      <c r="C18" s="143" t="s">
        <v>21</v>
      </c>
      <c r="D18" s="113"/>
      <c r="E18" s="113"/>
      <c r="F18" s="113"/>
      <c r="G18" s="113"/>
      <c r="H18" s="113"/>
      <c r="I18" s="113"/>
      <c r="J18" s="113"/>
      <c r="K18" s="113"/>
      <c r="L18" s="114"/>
      <c r="M18" s="91"/>
      <c r="N18" s="91"/>
      <c r="O18" s="91"/>
      <c r="P18" s="91"/>
      <c r="Q18" s="91"/>
      <c r="R18" s="91"/>
      <c r="S18" s="91"/>
      <c r="T18" s="91"/>
      <c r="U18" s="91"/>
      <c r="V18" s="91"/>
      <c r="W18" s="91"/>
      <c r="X18" s="91"/>
      <c r="Y18" s="91"/>
      <c r="AA18" s="155">
        <f t="shared" si="0"/>
        <v>0</v>
      </c>
      <c r="AB18" s="155">
        <f>AA18*VLOOKUP($C18,MOSCOW_Table[],2,TRUE)</f>
        <v>0</v>
      </c>
    </row>
    <row r="19" spans="1:28">
      <c r="A19" s="137" t="s">
        <v>32</v>
      </c>
      <c r="B19" s="144" t="s">
        <v>40</v>
      </c>
      <c r="C19" s="143" t="s">
        <v>21</v>
      </c>
      <c r="D19" s="113"/>
      <c r="E19" s="113"/>
      <c r="F19" s="113"/>
      <c r="G19" s="113"/>
      <c r="H19" s="113"/>
      <c r="I19" s="113"/>
      <c r="J19" s="113"/>
      <c r="K19" s="113"/>
      <c r="L19" s="114"/>
      <c r="M19" s="91"/>
      <c r="N19" s="91"/>
      <c r="O19" s="91"/>
      <c r="P19" s="91"/>
      <c r="Q19" s="91"/>
      <c r="R19" s="91"/>
      <c r="S19" s="91"/>
      <c r="T19" s="91"/>
      <c r="U19" s="91"/>
      <c r="V19" s="91"/>
      <c r="W19" s="91"/>
      <c r="X19" s="91"/>
      <c r="Y19" s="91"/>
      <c r="AA19" s="155">
        <f t="shared" si="0"/>
        <v>0</v>
      </c>
      <c r="AB19" s="155">
        <f>AA19*VLOOKUP($C19,MOSCOW_Table[],2,TRUE)</f>
        <v>0</v>
      </c>
    </row>
    <row r="20" spans="1:28">
      <c r="A20" s="137" t="s">
        <v>34</v>
      </c>
      <c r="B20" s="144" t="s">
        <v>41</v>
      </c>
      <c r="C20" s="143" t="s">
        <v>21</v>
      </c>
      <c r="D20" s="113"/>
      <c r="E20" s="113"/>
      <c r="F20" s="113"/>
      <c r="G20" s="113"/>
      <c r="H20" s="113"/>
      <c r="I20" s="113"/>
      <c r="J20" s="113"/>
      <c r="K20" s="113"/>
      <c r="L20" s="114"/>
      <c r="M20" s="91"/>
      <c r="N20" s="91"/>
      <c r="O20" s="91"/>
      <c r="P20" s="91"/>
      <c r="Q20" s="91"/>
      <c r="R20" s="91"/>
      <c r="S20" s="91"/>
      <c r="T20" s="91"/>
      <c r="U20" s="91"/>
      <c r="V20" s="91"/>
      <c r="W20" s="91"/>
      <c r="X20" s="91"/>
      <c r="Y20" s="91"/>
      <c r="AA20" s="155">
        <f t="shared" si="0"/>
        <v>0</v>
      </c>
      <c r="AB20" s="155">
        <f>AA20*VLOOKUP($C20,MOSCOW_Table[],2,TRUE)</f>
        <v>0</v>
      </c>
    </row>
    <row r="21" spans="1:28" ht="30">
      <c r="A21" s="145" t="s">
        <v>42</v>
      </c>
      <c r="B21" s="146" t="s">
        <v>43</v>
      </c>
      <c r="C21" s="143" t="s">
        <v>21</v>
      </c>
      <c r="D21" s="116"/>
      <c r="E21" s="116"/>
      <c r="F21" s="116"/>
      <c r="G21" s="116"/>
      <c r="H21" s="116"/>
      <c r="I21" s="117"/>
      <c r="J21" s="116"/>
      <c r="K21" s="116"/>
      <c r="L21" s="118"/>
      <c r="M21" s="119"/>
      <c r="N21" s="119"/>
      <c r="O21" s="119"/>
      <c r="P21" s="119"/>
      <c r="Q21" s="119"/>
      <c r="R21" s="119"/>
      <c r="S21" s="119"/>
      <c r="T21" s="119"/>
      <c r="U21" s="119"/>
      <c r="V21" s="119"/>
      <c r="W21" s="119"/>
      <c r="X21" s="119"/>
      <c r="Y21" s="119"/>
      <c r="AA21" s="155">
        <f t="shared" si="0"/>
        <v>0</v>
      </c>
      <c r="AB21" s="155">
        <f>AA21*VLOOKUP($C21,MOSCOW_Table[],2,TRUE)</f>
        <v>0</v>
      </c>
    </row>
    <row r="22" spans="1:28">
      <c r="A22" s="137" t="s">
        <v>44</v>
      </c>
      <c r="B22" s="144" t="s">
        <v>45</v>
      </c>
      <c r="C22" s="143" t="s">
        <v>21</v>
      </c>
      <c r="D22" s="113"/>
      <c r="E22" s="113"/>
      <c r="F22" s="113"/>
      <c r="G22" s="113"/>
      <c r="H22" s="113"/>
      <c r="I22" s="113"/>
      <c r="J22" s="113"/>
      <c r="K22" s="113"/>
      <c r="L22" s="114"/>
      <c r="M22" s="91"/>
      <c r="N22" s="91"/>
      <c r="O22" s="91"/>
      <c r="P22" s="91"/>
      <c r="Q22" s="91"/>
      <c r="R22" s="91"/>
      <c r="S22" s="91"/>
      <c r="T22" s="91"/>
      <c r="U22" s="91"/>
      <c r="V22" s="91"/>
      <c r="W22" s="91"/>
      <c r="X22" s="91"/>
      <c r="Y22" s="91"/>
      <c r="AA22" s="155">
        <f t="shared" si="0"/>
        <v>0</v>
      </c>
      <c r="AB22" s="155">
        <f>AA22*VLOOKUP($C22,MOSCOW_Table[],2,TRUE)</f>
        <v>0</v>
      </c>
    </row>
    <row r="23" spans="1:28">
      <c r="A23" s="137" t="s">
        <v>46</v>
      </c>
      <c r="B23" s="144" t="s">
        <v>47</v>
      </c>
      <c r="C23" s="143" t="s">
        <v>21</v>
      </c>
      <c r="D23" s="113"/>
      <c r="E23" s="113"/>
      <c r="F23" s="113"/>
      <c r="G23" s="113"/>
      <c r="H23" s="113"/>
      <c r="I23" s="113"/>
      <c r="J23" s="113"/>
      <c r="K23" s="113"/>
      <c r="L23" s="114"/>
      <c r="M23" s="91"/>
      <c r="N23" s="91"/>
      <c r="O23" s="91"/>
      <c r="P23" s="91"/>
      <c r="Q23" s="91"/>
      <c r="R23" s="91"/>
      <c r="S23" s="91"/>
      <c r="T23" s="91"/>
      <c r="U23" s="91"/>
      <c r="V23" s="91"/>
      <c r="W23" s="91"/>
      <c r="X23" s="91"/>
      <c r="Y23" s="91"/>
      <c r="AA23" s="155">
        <f t="shared" si="0"/>
        <v>0</v>
      </c>
      <c r="AB23" s="155">
        <f>AA23*VLOOKUP($C23,MOSCOW_Table[],2,TRUE)</f>
        <v>0</v>
      </c>
    </row>
    <row r="24" spans="1:28">
      <c r="A24" s="139" t="s">
        <v>48</v>
      </c>
      <c r="B24" s="147" t="s">
        <v>49</v>
      </c>
      <c r="C24" s="148" t="s">
        <v>50</v>
      </c>
      <c r="D24" s="113"/>
      <c r="E24" s="113"/>
      <c r="F24" s="113"/>
      <c r="G24" s="113"/>
      <c r="H24" s="113"/>
      <c r="I24" s="113"/>
      <c r="J24" s="113"/>
      <c r="K24" s="113"/>
      <c r="L24" s="114"/>
      <c r="M24" s="91"/>
      <c r="N24" s="91"/>
      <c r="O24" s="91"/>
      <c r="P24" s="91"/>
      <c r="Q24" s="91"/>
      <c r="R24" s="91"/>
      <c r="S24" s="91"/>
      <c r="T24" s="91"/>
      <c r="U24" s="91"/>
      <c r="V24" s="91"/>
      <c r="W24" s="91"/>
      <c r="X24" s="91"/>
      <c r="Y24" s="91"/>
      <c r="AA24" s="155">
        <f t="shared" si="0"/>
        <v>0</v>
      </c>
      <c r="AB24" s="155">
        <f>AA24*VLOOKUP($C24,MOSCOW_Table[],2,TRUE)</f>
        <v>0</v>
      </c>
    </row>
    <row r="25" spans="1:28">
      <c r="A25" s="137" t="s">
        <v>51</v>
      </c>
      <c r="B25" s="144" t="s">
        <v>52</v>
      </c>
      <c r="C25" s="143" t="s">
        <v>21</v>
      </c>
      <c r="D25" s="113"/>
      <c r="E25" s="113"/>
      <c r="F25" s="113"/>
      <c r="G25" s="113"/>
      <c r="H25" s="113"/>
      <c r="I25" s="113"/>
      <c r="J25" s="113"/>
      <c r="K25" s="113"/>
      <c r="L25" s="114"/>
      <c r="M25" s="91"/>
      <c r="N25" s="91"/>
      <c r="O25" s="91"/>
      <c r="P25" s="91"/>
      <c r="Q25" s="91"/>
      <c r="R25" s="91"/>
      <c r="S25" s="91"/>
      <c r="T25" s="91"/>
      <c r="U25" s="91"/>
      <c r="V25" s="91"/>
      <c r="W25" s="91"/>
      <c r="X25" s="91"/>
      <c r="Y25" s="91"/>
      <c r="AA25" s="155">
        <f t="shared" si="0"/>
        <v>0</v>
      </c>
      <c r="AB25" s="155">
        <f>AA25*VLOOKUP($C25,MOSCOW_Table[],2,TRUE)</f>
        <v>0</v>
      </c>
    </row>
    <row r="26" spans="1:28">
      <c r="A26" s="149" t="s">
        <v>53</v>
      </c>
      <c r="B26" s="144" t="s">
        <v>54</v>
      </c>
      <c r="C26" s="143" t="s">
        <v>21</v>
      </c>
      <c r="D26" s="113"/>
      <c r="E26" s="113"/>
      <c r="F26" s="113"/>
      <c r="G26" s="113"/>
      <c r="H26" s="113"/>
      <c r="I26" s="113"/>
      <c r="J26" s="113"/>
      <c r="K26" s="113"/>
      <c r="L26" s="114"/>
      <c r="M26" s="91"/>
      <c r="N26" s="91"/>
      <c r="O26" s="91"/>
      <c r="P26" s="91"/>
      <c r="Q26" s="91"/>
      <c r="R26" s="91"/>
      <c r="S26" s="91"/>
      <c r="T26" s="91"/>
      <c r="U26" s="91"/>
      <c r="V26" s="91"/>
      <c r="W26" s="91"/>
      <c r="X26" s="91"/>
      <c r="Y26" s="91"/>
      <c r="AA26" s="155">
        <f t="shared" si="0"/>
        <v>0</v>
      </c>
      <c r="AB26" s="155">
        <f>AA26*VLOOKUP($C26,MOSCOW_Table[],2,TRUE)</f>
        <v>0</v>
      </c>
    </row>
    <row r="27" spans="1:28">
      <c r="A27" s="149" t="s">
        <v>55</v>
      </c>
      <c r="B27" s="144" t="s">
        <v>56</v>
      </c>
      <c r="C27" s="143" t="s">
        <v>21</v>
      </c>
      <c r="D27" s="113"/>
      <c r="E27" s="113"/>
      <c r="F27" s="113"/>
      <c r="G27" s="113"/>
      <c r="H27" s="113"/>
      <c r="I27" s="113"/>
      <c r="J27" s="113"/>
      <c r="K27" s="113"/>
      <c r="L27" s="114"/>
      <c r="M27" s="91"/>
      <c r="N27" s="91"/>
      <c r="O27" s="91"/>
      <c r="P27" s="91"/>
      <c r="Q27" s="91"/>
      <c r="R27" s="91"/>
      <c r="S27" s="91"/>
      <c r="T27" s="91"/>
      <c r="U27" s="91"/>
      <c r="V27" s="91"/>
      <c r="W27" s="91"/>
      <c r="X27" s="91"/>
      <c r="Y27" s="91"/>
      <c r="AA27" s="155">
        <f t="shared" si="0"/>
        <v>0</v>
      </c>
      <c r="AB27" s="155">
        <f>AA27*VLOOKUP($C27,MOSCOW_Table[],2,TRUE)</f>
        <v>0</v>
      </c>
    </row>
    <row r="28" spans="1:28">
      <c r="A28" s="149" t="s">
        <v>57</v>
      </c>
      <c r="B28" s="144" t="s">
        <v>58</v>
      </c>
      <c r="C28" s="143" t="s">
        <v>21</v>
      </c>
      <c r="D28" s="113"/>
      <c r="E28" s="113"/>
      <c r="F28" s="113"/>
      <c r="G28" s="113"/>
      <c r="H28" s="113"/>
      <c r="I28" s="113"/>
      <c r="J28" s="113"/>
      <c r="K28" s="113"/>
      <c r="L28" s="114"/>
      <c r="M28" s="91"/>
      <c r="N28" s="91"/>
      <c r="O28" s="91"/>
      <c r="P28" s="91"/>
      <c r="Q28" s="91"/>
      <c r="R28" s="91"/>
      <c r="S28" s="91"/>
      <c r="T28" s="91"/>
      <c r="U28" s="91"/>
      <c r="V28" s="91"/>
      <c r="W28" s="91"/>
      <c r="X28" s="91"/>
      <c r="Y28" s="91"/>
      <c r="AA28" s="155">
        <f t="shared" si="0"/>
        <v>0</v>
      </c>
      <c r="AB28" s="155">
        <f>AA28*VLOOKUP($C28,MOSCOW_Table[],2,TRUE)</f>
        <v>0</v>
      </c>
    </row>
    <row r="29" spans="1:28" ht="30">
      <c r="A29" s="133">
        <v>6</v>
      </c>
      <c r="B29" s="142" t="s">
        <v>59</v>
      </c>
      <c r="C29" s="143"/>
      <c r="D29" s="113"/>
      <c r="E29" s="113"/>
      <c r="F29" s="113"/>
      <c r="G29" s="113"/>
      <c r="H29" s="113"/>
      <c r="I29" s="113"/>
      <c r="J29" s="113"/>
      <c r="K29" s="113"/>
      <c r="L29" s="120"/>
      <c r="AA29" s="155"/>
      <c r="AB29" s="155"/>
    </row>
    <row r="30" spans="1:28">
      <c r="A30" s="137" t="s">
        <v>25</v>
      </c>
      <c r="B30" s="144" t="s">
        <v>37</v>
      </c>
      <c r="C30" s="143" t="s">
        <v>21</v>
      </c>
      <c r="D30" s="113"/>
      <c r="E30" s="113"/>
      <c r="F30" s="113"/>
      <c r="G30" s="113"/>
      <c r="H30" s="113"/>
      <c r="I30" s="113"/>
      <c r="J30" s="113"/>
      <c r="K30" s="113"/>
      <c r="L30" s="120"/>
      <c r="AA30" s="155">
        <f t="shared" si="0"/>
        <v>0</v>
      </c>
      <c r="AB30" s="155">
        <f>AA30*VLOOKUP($C30,MOSCOW_Table[],2,TRUE)</f>
        <v>0</v>
      </c>
    </row>
    <row r="31" spans="1:28">
      <c r="A31" s="137" t="s">
        <v>27</v>
      </c>
      <c r="B31" s="144" t="s">
        <v>60</v>
      </c>
      <c r="C31" s="143" t="s">
        <v>21</v>
      </c>
      <c r="D31" s="113"/>
      <c r="E31" s="113"/>
      <c r="F31" s="113"/>
      <c r="G31" s="113"/>
      <c r="H31" s="113"/>
      <c r="I31" s="113"/>
      <c r="J31" s="113"/>
      <c r="K31" s="113"/>
      <c r="L31" s="120"/>
      <c r="AA31" s="155">
        <f t="shared" si="0"/>
        <v>0</v>
      </c>
      <c r="AB31" s="155">
        <f>AA31*VLOOKUP($C31,MOSCOW_Table[],2,TRUE)</f>
        <v>0</v>
      </c>
    </row>
    <row r="32" spans="1:28">
      <c r="A32" s="137" t="s">
        <v>30</v>
      </c>
      <c r="B32" s="144" t="s">
        <v>38</v>
      </c>
      <c r="C32" s="143" t="s">
        <v>21</v>
      </c>
      <c r="D32" s="113"/>
      <c r="E32" s="113"/>
      <c r="F32" s="113"/>
      <c r="G32" s="113"/>
      <c r="H32" s="113"/>
      <c r="I32" s="113"/>
      <c r="J32" s="113"/>
      <c r="K32" s="113"/>
      <c r="L32" s="120"/>
      <c r="AA32" s="155">
        <f t="shared" si="0"/>
        <v>0</v>
      </c>
      <c r="AB32" s="155">
        <f>AA32*VLOOKUP($C32,MOSCOW_Table[],2,TRUE)</f>
        <v>0</v>
      </c>
    </row>
    <row r="33" spans="1:28">
      <c r="A33" s="137" t="s">
        <v>32</v>
      </c>
      <c r="B33" s="144" t="s">
        <v>61</v>
      </c>
      <c r="C33" s="143" t="s">
        <v>21</v>
      </c>
      <c r="D33" s="113"/>
      <c r="E33" s="113"/>
      <c r="F33" s="113"/>
      <c r="G33" s="113"/>
      <c r="H33" s="113"/>
      <c r="I33" s="113"/>
      <c r="J33" s="113"/>
      <c r="K33" s="113"/>
      <c r="L33" s="120"/>
      <c r="AA33" s="155">
        <f t="shared" si="0"/>
        <v>0</v>
      </c>
      <c r="AB33" s="155">
        <f>AA33*VLOOKUP($C33,MOSCOW_Table[],2,TRUE)</f>
        <v>0</v>
      </c>
    </row>
    <row r="34" spans="1:28">
      <c r="A34" s="137" t="s">
        <v>34</v>
      </c>
      <c r="B34" s="144" t="s">
        <v>62</v>
      </c>
      <c r="C34" s="143" t="s">
        <v>21</v>
      </c>
      <c r="D34" s="113"/>
      <c r="E34" s="113"/>
      <c r="F34" s="113"/>
      <c r="G34" s="113"/>
      <c r="H34" s="113"/>
      <c r="I34" s="113"/>
      <c r="J34" s="113"/>
      <c r="K34" s="113"/>
      <c r="L34" s="120"/>
      <c r="AA34" s="155">
        <f t="shared" si="0"/>
        <v>0</v>
      </c>
      <c r="AB34" s="155">
        <f>AA34*VLOOKUP($C34,MOSCOW_Table[],2,TRUE)</f>
        <v>0</v>
      </c>
    </row>
    <row r="35" spans="1:28">
      <c r="A35" s="137" t="s">
        <v>42</v>
      </c>
      <c r="B35" s="144" t="s">
        <v>63</v>
      </c>
      <c r="C35" s="143" t="s">
        <v>21</v>
      </c>
      <c r="D35" s="113"/>
      <c r="E35" s="113"/>
      <c r="F35" s="113"/>
      <c r="G35" s="113"/>
      <c r="H35" s="113"/>
      <c r="I35" s="113"/>
      <c r="J35" s="113"/>
      <c r="K35" s="113"/>
      <c r="L35" s="120"/>
      <c r="AA35" s="155">
        <f t="shared" si="0"/>
        <v>0</v>
      </c>
      <c r="AB35" s="155">
        <f>AA35*VLOOKUP($C35,MOSCOW_Table[],2,TRUE)</f>
        <v>0</v>
      </c>
    </row>
    <row r="36" spans="1:28">
      <c r="A36" s="137" t="s">
        <v>44</v>
      </c>
      <c r="B36" s="144" t="s">
        <v>47</v>
      </c>
      <c r="C36" s="143" t="s">
        <v>21</v>
      </c>
      <c r="D36" s="113"/>
      <c r="E36" s="113"/>
      <c r="F36" s="113"/>
      <c r="G36" s="113"/>
      <c r="H36" s="113"/>
      <c r="I36" s="113"/>
      <c r="J36" s="113"/>
      <c r="K36" s="113"/>
      <c r="L36" s="120"/>
      <c r="AA36" s="155">
        <f t="shared" si="0"/>
        <v>0</v>
      </c>
      <c r="AB36" s="155">
        <f>AA36*VLOOKUP($C36,MOSCOW_Table[],2,TRUE)</f>
        <v>0</v>
      </c>
    </row>
    <row r="37" spans="1:28">
      <c r="A37" s="137" t="s">
        <v>46</v>
      </c>
      <c r="B37" s="144" t="s">
        <v>49</v>
      </c>
      <c r="C37" s="143" t="s">
        <v>21</v>
      </c>
      <c r="D37" s="113"/>
      <c r="E37" s="113"/>
      <c r="F37" s="113"/>
      <c r="G37" s="113"/>
      <c r="H37" s="113"/>
      <c r="I37" s="113"/>
      <c r="J37" s="113"/>
      <c r="K37" s="113"/>
      <c r="L37" s="120"/>
      <c r="AA37" s="155">
        <f t="shared" si="0"/>
        <v>0</v>
      </c>
      <c r="AB37" s="155">
        <f>AA37*VLOOKUP($C37,MOSCOW_Table[],2,TRUE)</f>
        <v>0</v>
      </c>
    </row>
    <row r="38" spans="1:28">
      <c r="A38" s="137" t="s">
        <v>48</v>
      </c>
      <c r="B38" s="144" t="s">
        <v>54</v>
      </c>
      <c r="C38" s="143" t="s">
        <v>21</v>
      </c>
      <c r="D38" s="113"/>
      <c r="E38" s="113"/>
      <c r="F38" s="113"/>
      <c r="G38" s="113"/>
      <c r="H38" s="113"/>
      <c r="I38" s="113"/>
      <c r="J38" s="113"/>
      <c r="K38" s="113"/>
      <c r="L38" s="120"/>
      <c r="AA38" s="155">
        <f t="shared" si="0"/>
        <v>0</v>
      </c>
      <c r="AB38" s="155">
        <f>AA38*VLOOKUP($C38,MOSCOW_Table[],2,TRUE)</f>
        <v>0</v>
      </c>
    </row>
    <row r="39" spans="1:28">
      <c r="A39" s="137" t="s">
        <v>51</v>
      </c>
      <c r="B39" s="144" t="s">
        <v>58</v>
      </c>
      <c r="C39" s="143" t="s">
        <v>21</v>
      </c>
      <c r="D39" s="113"/>
      <c r="E39" s="113"/>
      <c r="F39" s="113"/>
      <c r="G39" s="113"/>
      <c r="H39" s="113"/>
      <c r="I39" s="113"/>
      <c r="J39" s="113"/>
      <c r="K39" s="113"/>
      <c r="L39" s="120"/>
      <c r="AA39" s="155">
        <f t="shared" si="0"/>
        <v>0</v>
      </c>
      <c r="AB39" s="155">
        <f>AA39*VLOOKUP($C39,MOSCOW_Table[],2,TRUE)</f>
        <v>0</v>
      </c>
    </row>
    <row r="40" spans="1:28">
      <c r="A40" s="133">
        <v>7</v>
      </c>
      <c r="B40" s="142" t="s">
        <v>64</v>
      </c>
      <c r="C40" s="143" t="s">
        <v>21</v>
      </c>
      <c r="D40" s="113"/>
      <c r="E40" s="113"/>
      <c r="F40" s="113"/>
      <c r="G40" s="113"/>
      <c r="H40" s="113"/>
      <c r="I40" s="113"/>
      <c r="J40" s="113"/>
      <c r="K40" s="113"/>
      <c r="L40" s="120"/>
      <c r="AA40" s="155">
        <f t="shared" si="0"/>
        <v>0</v>
      </c>
      <c r="AB40" s="155">
        <f>AA40*VLOOKUP($C40,MOSCOW_Table[],2,TRUE)</f>
        <v>0</v>
      </c>
    </row>
    <row r="41" spans="1:28">
      <c r="A41" s="133">
        <v>8</v>
      </c>
      <c r="B41" s="142" t="s">
        <v>65</v>
      </c>
      <c r="C41" s="143" t="s">
        <v>21</v>
      </c>
      <c r="D41" s="113"/>
      <c r="E41" s="113"/>
      <c r="F41" s="113"/>
      <c r="G41" s="113"/>
      <c r="H41" s="113"/>
      <c r="I41" s="113"/>
      <c r="J41" s="113"/>
      <c r="K41" s="113"/>
      <c r="L41" s="120"/>
      <c r="AA41" s="155">
        <f t="shared" si="0"/>
        <v>0</v>
      </c>
      <c r="AB41" s="155">
        <f>AA41*VLOOKUP($C41,MOSCOW_Table[],2,TRUE)</f>
        <v>0</v>
      </c>
    </row>
    <row r="42" spans="1:28">
      <c r="A42" s="133">
        <v>9</v>
      </c>
      <c r="B42" s="136" t="s">
        <v>66</v>
      </c>
      <c r="C42" s="143" t="s">
        <v>21</v>
      </c>
      <c r="D42" s="113"/>
      <c r="E42" s="113"/>
      <c r="F42" s="113"/>
      <c r="G42" s="113"/>
      <c r="H42" s="113"/>
      <c r="I42" s="113"/>
      <c r="J42" s="113"/>
      <c r="K42" s="113"/>
      <c r="L42" s="120"/>
      <c r="AA42" s="155">
        <f t="shared" si="0"/>
        <v>0</v>
      </c>
      <c r="AB42" s="155">
        <f>AA42*VLOOKUP($C42,MOSCOW_Table[],2,TRUE)</f>
        <v>0</v>
      </c>
    </row>
    <row r="43" spans="1:28">
      <c r="A43" s="133">
        <v>10</v>
      </c>
      <c r="B43" s="134" t="s">
        <v>67</v>
      </c>
      <c r="C43" s="143" t="s">
        <v>21</v>
      </c>
      <c r="D43" s="113"/>
      <c r="E43" s="113"/>
      <c r="F43" s="113"/>
      <c r="G43" s="113"/>
      <c r="H43" s="113"/>
      <c r="I43" s="113"/>
      <c r="J43" s="113"/>
      <c r="K43" s="113"/>
      <c r="L43" s="114"/>
      <c r="M43" s="91"/>
      <c r="N43" s="91"/>
      <c r="O43" s="91"/>
      <c r="P43" s="91"/>
      <c r="Q43" s="91"/>
      <c r="R43" s="91"/>
      <c r="S43" s="91"/>
      <c r="T43" s="91"/>
      <c r="U43" s="91"/>
      <c r="V43" s="91"/>
      <c r="W43" s="91"/>
      <c r="X43" s="91"/>
      <c r="Y43" s="91"/>
      <c r="AA43" s="155">
        <f t="shared" si="0"/>
        <v>0</v>
      </c>
      <c r="AB43" s="155">
        <f>AA43*VLOOKUP($C43,MOSCOW_Table[],2,TRUE)</f>
        <v>0</v>
      </c>
    </row>
    <row r="44" spans="1:28">
      <c r="A44" s="133">
        <v>11</v>
      </c>
      <c r="B44" s="150" t="s">
        <v>68</v>
      </c>
      <c r="C44" s="143" t="s">
        <v>21</v>
      </c>
      <c r="D44" s="113"/>
      <c r="E44" s="113"/>
      <c r="F44" s="113"/>
      <c r="G44" s="113"/>
      <c r="H44" s="113"/>
      <c r="I44" s="113"/>
      <c r="J44" s="113"/>
      <c r="K44" s="113"/>
      <c r="L44" s="114"/>
      <c r="M44" s="91"/>
      <c r="N44" s="91"/>
      <c r="O44" s="91"/>
      <c r="P44" s="91"/>
      <c r="Q44" s="91"/>
      <c r="R44" s="91"/>
      <c r="S44" s="91"/>
      <c r="T44" s="91"/>
      <c r="U44" s="91"/>
      <c r="V44" s="91"/>
      <c r="W44" s="91"/>
      <c r="X44" s="91"/>
      <c r="Y44" s="91"/>
      <c r="AA44" s="155">
        <f t="shared" si="0"/>
        <v>0</v>
      </c>
      <c r="AB44" s="155">
        <f>AA44*VLOOKUP($C44,MOSCOW_Table[],2,TRUE)</f>
        <v>0</v>
      </c>
    </row>
    <row r="45" spans="1:28">
      <c r="A45" s="133">
        <v>12</v>
      </c>
      <c r="B45" s="134" t="s">
        <v>69</v>
      </c>
      <c r="C45" s="143" t="s">
        <v>21</v>
      </c>
      <c r="D45" s="113"/>
      <c r="E45" s="113"/>
      <c r="F45" s="113"/>
      <c r="G45" s="113"/>
      <c r="H45" s="113"/>
      <c r="I45" s="113"/>
      <c r="J45" s="113"/>
      <c r="K45" s="113"/>
      <c r="L45" s="114"/>
      <c r="M45" s="91"/>
      <c r="N45" s="91"/>
      <c r="O45" s="91"/>
      <c r="P45" s="91"/>
      <c r="Q45" s="91"/>
      <c r="R45" s="91"/>
      <c r="S45" s="91"/>
      <c r="T45" s="91"/>
      <c r="U45" s="91"/>
      <c r="V45" s="91"/>
      <c r="W45" s="91"/>
      <c r="X45" s="91"/>
      <c r="Y45" s="91"/>
      <c r="AA45" s="155">
        <f t="shared" si="0"/>
        <v>0</v>
      </c>
      <c r="AB45" s="155">
        <f>AA45*VLOOKUP($C45,MOSCOW_Table[],2,TRUE)</f>
        <v>0</v>
      </c>
    </row>
    <row r="46" spans="1:28" ht="30">
      <c r="A46" s="133">
        <v>13</v>
      </c>
      <c r="B46" s="134" t="s">
        <v>70</v>
      </c>
      <c r="C46" s="143" t="s">
        <v>21</v>
      </c>
      <c r="D46" s="113"/>
      <c r="E46" s="113"/>
      <c r="F46" s="113"/>
      <c r="G46" s="113"/>
      <c r="H46" s="113"/>
      <c r="I46" s="113"/>
      <c r="J46" s="113"/>
      <c r="K46" s="113"/>
      <c r="L46" s="114"/>
      <c r="M46" s="91"/>
      <c r="N46" s="91"/>
      <c r="O46" s="91"/>
      <c r="P46" s="91"/>
      <c r="Q46" s="91"/>
      <c r="R46" s="91"/>
      <c r="S46" s="91"/>
      <c r="T46" s="91"/>
      <c r="U46" s="91"/>
      <c r="V46" s="91"/>
      <c r="W46" s="91"/>
      <c r="X46" s="91"/>
      <c r="Y46" s="91"/>
      <c r="AA46" s="155">
        <f t="shared" si="0"/>
        <v>0</v>
      </c>
      <c r="AB46" s="155">
        <f>AA46*VLOOKUP($C46,MOSCOW_Table[],2,TRUE)</f>
        <v>0</v>
      </c>
    </row>
    <row r="47" spans="1:28" ht="30">
      <c r="A47" s="133">
        <v>14</v>
      </c>
      <c r="B47" s="134" t="s">
        <v>71</v>
      </c>
      <c r="C47" s="143" t="s">
        <v>21</v>
      </c>
      <c r="D47" s="113"/>
      <c r="E47" s="113"/>
      <c r="F47" s="113"/>
      <c r="G47" s="113"/>
      <c r="H47" s="113"/>
      <c r="I47" s="113"/>
      <c r="J47" s="113"/>
      <c r="K47" s="113"/>
      <c r="L47" s="114"/>
      <c r="M47" s="91"/>
      <c r="N47" s="91"/>
      <c r="O47" s="91"/>
      <c r="P47" s="91"/>
      <c r="Q47" s="91"/>
      <c r="R47" s="91"/>
      <c r="S47" s="91"/>
      <c r="T47" s="91"/>
      <c r="U47" s="91"/>
      <c r="V47" s="91"/>
      <c r="W47" s="91"/>
      <c r="X47" s="91"/>
      <c r="Y47" s="91"/>
      <c r="AA47" s="155">
        <f t="shared" si="0"/>
        <v>0</v>
      </c>
      <c r="AB47" s="155">
        <f>AA47*VLOOKUP($C47,MOSCOW_Table[],2,TRUE)</f>
        <v>0</v>
      </c>
    </row>
    <row r="48" spans="1:28" ht="30">
      <c r="A48" s="133">
        <v>15</v>
      </c>
      <c r="B48" s="134" t="s">
        <v>72</v>
      </c>
      <c r="C48" s="143" t="s">
        <v>21</v>
      </c>
      <c r="D48" s="113"/>
      <c r="E48" s="113"/>
      <c r="F48" s="113"/>
      <c r="G48" s="113"/>
      <c r="H48" s="113"/>
      <c r="I48" s="113"/>
      <c r="J48" s="113"/>
      <c r="K48" s="113"/>
      <c r="L48" s="114"/>
      <c r="M48" s="91"/>
      <c r="N48" s="91"/>
      <c r="O48" s="91"/>
      <c r="P48" s="91"/>
      <c r="Q48" s="91"/>
      <c r="R48" s="91"/>
      <c r="S48" s="91"/>
      <c r="T48" s="91"/>
      <c r="U48" s="91"/>
      <c r="V48" s="91"/>
      <c r="W48" s="91"/>
      <c r="X48" s="91"/>
      <c r="Y48" s="91"/>
      <c r="AA48" s="155">
        <f t="shared" si="0"/>
        <v>0</v>
      </c>
      <c r="AB48" s="155">
        <f>AA48*VLOOKUP($C48,MOSCOW_Table[],2,TRUE)</f>
        <v>0</v>
      </c>
    </row>
    <row r="49" spans="1:28" ht="30">
      <c r="A49" s="133">
        <v>16</v>
      </c>
      <c r="B49" s="134" t="s">
        <v>73</v>
      </c>
      <c r="C49" s="143" t="s">
        <v>21</v>
      </c>
      <c r="D49" s="113"/>
      <c r="E49" s="113"/>
      <c r="F49" s="113"/>
      <c r="G49" s="113"/>
      <c r="H49" s="113"/>
      <c r="I49" s="113"/>
      <c r="J49" s="113"/>
      <c r="K49" s="113"/>
      <c r="L49" s="114"/>
      <c r="M49" s="91"/>
      <c r="N49" s="91"/>
      <c r="O49" s="91"/>
      <c r="P49" s="91"/>
      <c r="Q49" s="91"/>
      <c r="R49" s="91"/>
      <c r="S49" s="91"/>
      <c r="T49" s="91"/>
      <c r="U49" s="91"/>
      <c r="V49" s="91"/>
      <c r="W49" s="91"/>
      <c r="X49" s="91"/>
      <c r="Y49" s="91"/>
      <c r="AA49" s="155">
        <f t="shared" si="0"/>
        <v>0</v>
      </c>
      <c r="AB49" s="155">
        <f>AA49*VLOOKUP($C49,MOSCOW_Table[],2,TRUE)</f>
        <v>0</v>
      </c>
    </row>
    <row r="50" spans="1:28" ht="30">
      <c r="A50" s="133">
        <v>17</v>
      </c>
      <c r="B50" s="134" t="s">
        <v>74</v>
      </c>
      <c r="C50" s="143" t="s">
        <v>21</v>
      </c>
      <c r="D50" s="113"/>
      <c r="E50" s="113"/>
      <c r="F50" s="113"/>
      <c r="G50" s="113"/>
      <c r="H50" s="113"/>
      <c r="I50" s="113"/>
      <c r="J50" s="113"/>
      <c r="K50" s="113"/>
      <c r="L50" s="114"/>
      <c r="M50" s="91"/>
      <c r="N50" s="91"/>
      <c r="O50" s="91"/>
      <c r="P50" s="91"/>
      <c r="Q50" s="91"/>
      <c r="R50" s="91"/>
      <c r="S50" s="91"/>
      <c r="T50" s="91"/>
      <c r="U50" s="91"/>
      <c r="V50" s="91"/>
      <c r="W50" s="91"/>
      <c r="X50" s="91"/>
      <c r="Y50" s="91"/>
      <c r="AA50" s="155">
        <f t="shared" si="0"/>
        <v>0</v>
      </c>
      <c r="AB50" s="155">
        <f>AA50*VLOOKUP($C50,MOSCOW_Table[],2,TRUE)</f>
        <v>0</v>
      </c>
    </row>
    <row r="51" spans="1:28" ht="30">
      <c r="A51" s="133">
        <v>18</v>
      </c>
      <c r="B51" s="134" t="s">
        <v>75</v>
      </c>
      <c r="C51" s="143" t="s">
        <v>21</v>
      </c>
      <c r="D51" s="113"/>
      <c r="E51" s="113"/>
      <c r="F51" s="113"/>
      <c r="G51" s="113"/>
      <c r="H51" s="113"/>
      <c r="I51" s="113"/>
      <c r="J51" s="113"/>
      <c r="K51" s="113"/>
      <c r="L51" s="114"/>
      <c r="M51" s="91"/>
      <c r="N51" s="91"/>
      <c r="O51" s="91"/>
      <c r="P51" s="91"/>
      <c r="Q51" s="91"/>
      <c r="R51" s="91"/>
      <c r="S51" s="91"/>
      <c r="T51" s="91"/>
      <c r="U51" s="91"/>
      <c r="V51" s="91"/>
      <c r="W51" s="91"/>
      <c r="X51" s="91"/>
      <c r="Y51" s="91"/>
      <c r="AA51" s="155">
        <f t="shared" si="0"/>
        <v>0</v>
      </c>
      <c r="AB51" s="155">
        <f>AA51*VLOOKUP($C51,MOSCOW_Table[],2,TRUE)</f>
        <v>0</v>
      </c>
    </row>
    <row r="52" spans="1:28">
      <c r="A52" s="133">
        <v>19</v>
      </c>
      <c r="B52" s="136" t="s">
        <v>76</v>
      </c>
      <c r="C52" s="143" t="s">
        <v>21</v>
      </c>
      <c r="D52" s="113"/>
      <c r="E52" s="113"/>
      <c r="F52" s="113"/>
      <c r="G52" s="113"/>
      <c r="H52" s="113"/>
      <c r="I52" s="113"/>
      <c r="J52" s="113"/>
      <c r="K52" s="113"/>
      <c r="L52" s="114"/>
      <c r="M52" s="91"/>
      <c r="N52" s="91"/>
      <c r="O52" s="91"/>
      <c r="P52" s="91"/>
      <c r="Q52" s="91"/>
      <c r="R52" s="91"/>
      <c r="S52" s="91"/>
      <c r="T52" s="91"/>
      <c r="U52" s="91"/>
      <c r="V52" s="91"/>
      <c r="W52" s="91"/>
      <c r="X52" s="91"/>
      <c r="Y52" s="91"/>
      <c r="AA52" s="155">
        <f t="shared" si="0"/>
        <v>0</v>
      </c>
      <c r="AB52" s="155">
        <f>AA52*VLOOKUP($C52,MOSCOW_Table[],2,TRUE)</f>
        <v>0</v>
      </c>
    </row>
    <row r="53" spans="1:28">
      <c r="A53" s="133">
        <v>20</v>
      </c>
      <c r="B53" s="134" t="s">
        <v>77</v>
      </c>
      <c r="C53" s="143" t="s">
        <v>21</v>
      </c>
      <c r="D53" s="113"/>
      <c r="E53" s="113"/>
      <c r="F53" s="113"/>
      <c r="G53" s="113"/>
      <c r="H53" s="113"/>
      <c r="I53" s="113"/>
      <c r="J53" s="113"/>
      <c r="K53" s="113"/>
      <c r="L53" s="114"/>
      <c r="M53" s="91"/>
      <c r="N53" s="91"/>
      <c r="O53" s="91"/>
      <c r="P53" s="91"/>
      <c r="Q53" s="91"/>
      <c r="R53" s="91"/>
      <c r="S53" s="91"/>
      <c r="T53" s="91"/>
      <c r="U53" s="91"/>
      <c r="V53" s="91"/>
      <c r="W53" s="91"/>
      <c r="X53" s="91"/>
      <c r="Y53" s="91"/>
      <c r="AA53" s="155">
        <f t="shared" si="0"/>
        <v>0</v>
      </c>
      <c r="AB53" s="155">
        <f>AA53*VLOOKUP($C53,MOSCOW_Table[],2,TRUE)</f>
        <v>0</v>
      </c>
    </row>
    <row r="54" spans="1:28" ht="30">
      <c r="A54" s="133">
        <v>21</v>
      </c>
      <c r="B54" s="134" t="s">
        <v>78</v>
      </c>
      <c r="C54" s="143" t="s">
        <v>21</v>
      </c>
      <c r="D54" s="113"/>
      <c r="E54" s="113"/>
      <c r="F54" s="113"/>
      <c r="G54" s="113"/>
      <c r="H54" s="113"/>
      <c r="I54" s="113"/>
      <c r="J54" s="113"/>
      <c r="K54" s="113"/>
      <c r="L54" s="114"/>
      <c r="M54" s="91"/>
      <c r="N54" s="91"/>
      <c r="O54" s="91"/>
      <c r="P54" s="91"/>
      <c r="Q54" s="91"/>
      <c r="R54" s="91"/>
      <c r="S54" s="91"/>
      <c r="T54" s="91"/>
      <c r="U54" s="91"/>
      <c r="V54" s="91"/>
      <c r="W54" s="91"/>
      <c r="X54" s="91"/>
      <c r="Y54" s="91"/>
      <c r="AA54" s="155">
        <f t="shared" si="0"/>
        <v>0</v>
      </c>
      <c r="AB54" s="155">
        <f>AA54*VLOOKUP($C54,MOSCOW_Table[],2,TRUE)</f>
        <v>0</v>
      </c>
    </row>
    <row r="55" spans="1:28" ht="30">
      <c r="A55" s="133">
        <v>22</v>
      </c>
      <c r="B55" s="134" t="s">
        <v>79</v>
      </c>
      <c r="C55" s="143" t="s">
        <v>21</v>
      </c>
      <c r="D55" s="113"/>
      <c r="E55" s="113"/>
      <c r="F55" s="113"/>
      <c r="G55" s="113"/>
      <c r="H55" s="113"/>
      <c r="I55" s="113"/>
      <c r="J55" s="113"/>
      <c r="K55" s="113"/>
      <c r="L55" s="114"/>
      <c r="M55" s="91"/>
      <c r="N55" s="91"/>
      <c r="O55" s="91"/>
      <c r="P55" s="91"/>
      <c r="Q55" s="91"/>
      <c r="R55" s="91"/>
      <c r="S55" s="91"/>
      <c r="T55" s="91"/>
      <c r="U55" s="91"/>
      <c r="V55" s="91"/>
      <c r="W55" s="91"/>
      <c r="X55" s="91"/>
      <c r="Y55" s="91"/>
      <c r="AA55" s="155">
        <f t="shared" si="0"/>
        <v>0</v>
      </c>
      <c r="AB55" s="155">
        <f>AA55*VLOOKUP($C55,MOSCOW_Table[],2,TRUE)</f>
        <v>0</v>
      </c>
    </row>
    <row r="56" spans="1:28" ht="30">
      <c r="A56" s="133">
        <v>23</v>
      </c>
      <c r="B56" s="134" t="s">
        <v>80</v>
      </c>
      <c r="C56" s="143" t="s">
        <v>21</v>
      </c>
      <c r="D56" s="113"/>
      <c r="E56" s="113"/>
      <c r="F56" s="113"/>
      <c r="G56" s="113"/>
      <c r="H56" s="113"/>
      <c r="I56" s="113"/>
      <c r="J56" s="113"/>
      <c r="K56" s="113"/>
      <c r="L56" s="114"/>
      <c r="M56" s="91"/>
      <c r="N56" s="91"/>
      <c r="O56" s="91"/>
      <c r="P56" s="91"/>
      <c r="Q56" s="91"/>
      <c r="R56" s="91"/>
      <c r="S56" s="91"/>
      <c r="T56" s="91"/>
      <c r="U56" s="91"/>
      <c r="V56" s="91"/>
      <c r="W56" s="91"/>
      <c r="X56" s="91"/>
      <c r="Y56" s="91"/>
      <c r="AA56" s="155">
        <f t="shared" si="0"/>
        <v>0</v>
      </c>
      <c r="AB56" s="155">
        <f>AA56*VLOOKUP($C56,MOSCOW_Table[],2,TRUE)</f>
        <v>0</v>
      </c>
    </row>
    <row r="57" spans="1:28">
      <c r="A57" s="133">
        <v>24</v>
      </c>
      <c r="B57" s="136" t="s">
        <v>81</v>
      </c>
      <c r="C57" s="143" t="s">
        <v>21</v>
      </c>
      <c r="D57" s="113"/>
      <c r="E57" s="113"/>
      <c r="F57" s="113"/>
      <c r="G57" s="113"/>
      <c r="H57" s="113"/>
      <c r="I57" s="113"/>
      <c r="J57" s="113"/>
      <c r="K57" s="113"/>
      <c r="L57" s="114"/>
      <c r="M57" s="91"/>
      <c r="N57" s="91"/>
      <c r="O57" s="91"/>
      <c r="P57" s="91"/>
      <c r="Q57" s="91"/>
      <c r="R57" s="91"/>
      <c r="S57" s="91"/>
      <c r="T57" s="91"/>
      <c r="U57" s="91"/>
      <c r="V57" s="91"/>
      <c r="W57" s="91"/>
      <c r="X57" s="91"/>
      <c r="Y57" s="91"/>
      <c r="AA57" s="155">
        <f t="shared" si="0"/>
        <v>0</v>
      </c>
      <c r="AB57" s="155">
        <f>AA57*VLOOKUP($C57,MOSCOW_Table[],2,TRUE)</f>
        <v>0</v>
      </c>
    </row>
    <row r="58" spans="1:28">
      <c r="A58" s="133">
        <v>25</v>
      </c>
      <c r="B58" s="134" t="s">
        <v>82</v>
      </c>
      <c r="C58" s="143" t="s">
        <v>21</v>
      </c>
      <c r="D58" s="113"/>
      <c r="E58" s="113"/>
      <c r="F58" s="113"/>
      <c r="G58" s="113"/>
      <c r="H58" s="113"/>
      <c r="I58" s="113"/>
      <c r="J58" s="113"/>
      <c r="K58" s="113"/>
      <c r="L58" s="114"/>
      <c r="M58" s="91"/>
      <c r="N58" s="91"/>
      <c r="O58" s="91"/>
      <c r="P58" s="91"/>
      <c r="Q58" s="91"/>
      <c r="R58" s="91"/>
      <c r="S58" s="91"/>
      <c r="T58" s="91"/>
      <c r="U58" s="91"/>
      <c r="V58" s="91"/>
      <c r="W58" s="91"/>
      <c r="X58" s="91"/>
      <c r="Y58" s="91"/>
      <c r="AA58" s="155">
        <f t="shared" si="0"/>
        <v>0</v>
      </c>
      <c r="AB58" s="155">
        <f>AA58*VLOOKUP($C58,MOSCOW_Table[],2,TRUE)</f>
        <v>0</v>
      </c>
    </row>
    <row r="59" spans="1:28">
      <c r="A59" s="133">
        <v>26</v>
      </c>
      <c r="B59" s="134" t="s">
        <v>83</v>
      </c>
      <c r="C59" s="143" t="s">
        <v>21</v>
      </c>
      <c r="D59" s="113"/>
      <c r="E59" s="113"/>
      <c r="F59" s="113"/>
      <c r="G59" s="113"/>
      <c r="H59" s="113"/>
      <c r="I59" s="113"/>
      <c r="J59" s="113"/>
      <c r="K59" s="113"/>
      <c r="L59" s="114"/>
      <c r="M59" s="91"/>
      <c r="N59" s="91"/>
      <c r="O59" s="91"/>
      <c r="P59" s="91"/>
      <c r="Q59" s="91"/>
      <c r="R59" s="91"/>
      <c r="S59" s="91"/>
      <c r="T59" s="91"/>
      <c r="U59" s="91"/>
      <c r="V59" s="91"/>
      <c r="W59" s="91"/>
      <c r="X59" s="91"/>
      <c r="Y59" s="91"/>
      <c r="AA59" s="155">
        <f t="shared" si="0"/>
        <v>0</v>
      </c>
      <c r="AB59" s="155">
        <f>AA59*VLOOKUP($C59,MOSCOW_Table[],2,TRUE)</f>
        <v>0</v>
      </c>
    </row>
    <row r="60" spans="1:28">
      <c r="A60" s="133">
        <v>27</v>
      </c>
      <c r="B60" s="134" t="s">
        <v>84</v>
      </c>
      <c r="C60" s="143" t="s">
        <v>21</v>
      </c>
      <c r="D60" s="113"/>
      <c r="E60" s="113"/>
      <c r="F60" s="113"/>
      <c r="G60" s="113"/>
      <c r="H60" s="113"/>
      <c r="I60" s="113"/>
      <c r="J60" s="113"/>
      <c r="K60" s="113"/>
      <c r="L60" s="114"/>
      <c r="M60" s="91"/>
      <c r="N60" s="91"/>
      <c r="O60" s="91"/>
      <c r="P60" s="91"/>
      <c r="Q60" s="91"/>
      <c r="R60" s="91"/>
      <c r="S60" s="91"/>
      <c r="T60" s="91"/>
      <c r="U60" s="91"/>
      <c r="V60" s="91"/>
      <c r="W60" s="91"/>
      <c r="X60" s="91"/>
      <c r="Y60" s="91"/>
      <c r="AA60" s="155">
        <f t="shared" si="0"/>
        <v>0</v>
      </c>
      <c r="AB60" s="155">
        <f>AA60*VLOOKUP($C60,MOSCOW_Table[],2,TRUE)</f>
        <v>0</v>
      </c>
    </row>
    <row r="61" spans="1:28" ht="30">
      <c r="A61" s="133">
        <v>28</v>
      </c>
      <c r="B61" s="136" t="s">
        <v>85</v>
      </c>
      <c r="C61" s="143" t="s">
        <v>21</v>
      </c>
      <c r="D61" s="113"/>
      <c r="E61" s="113"/>
      <c r="F61" s="113"/>
      <c r="G61" s="113"/>
      <c r="H61" s="113"/>
      <c r="I61" s="113"/>
      <c r="J61" s="113"/>
      <c r="K61" s="113"/>
      <c r="L61" s="114"/>
      <c r="M61" s="91"/>
      <c r="N61" s="91"/>
      <c r="O61" s="91"/>
      <c r="P61" s="91"/>
      <c r="Q61" s="91"/>
      <c r="R61" s="91"/>
      <c r="S61" s="91"/>
      <c r="T61" s="91"/>
      <c r="U61" s="91"/>
      <c r="V61" s="91"/>
      <c r="W61" s="91"/>
      <c r="X61" s="91"/>
      <c r="Y61" s="91"/>
      <c r="AA61" s="155">
        <f t="shared" si="0"/>
        <v>0</v>
      </c>
      <c r="AB61" s="155">
        <f>AA61*VLOOKUP($C61,MOSCOW_Table[],2,TRUE)</f>
        <v>0</v>
      </c>
    </row>
    <row r="62" spans="1:28">
      <c r="A62" s="133">
        <v>29</v>
      </c>
      <c r="B62" s="136" t="s">
        <v>86</v>
      </c>
      <c r="C62" s="143" t="s">
        <v>21</v>
      </c>
      <c r="D62" s="113"/>
      <c r="E62" s="113"/>
      <c r="F62" s="113"/>
      <c r="G62" s="113"/>
      <c r="H62" s="113"/>
      <c r="I62" s="113"/>
      <c r="J62" s="113"/>
      <c r="K62" s="113"/>
      <c r="L62" s="114"/>
      <c r="M62" s="91"/>
      <c r="N62" s="91"/>
      <c r="O62" s="91"/>
      <c r="P62" s="91"/>
      <c r="Q62" s="91"/>
      <c r="R62" s="91"/>
      <c r="S62" s="91"/>
      <c r="T62" s="91"/>
      <c r="U62" s="91"/>
      <c r="V62" s="91"/>
      <c r="W62" s="91"/>
      <c r="X62" s="91"/>
      <c r="Y62" s="91"/>
      <c r="AA62" s="155">
        <f t="shared" si="0"/>
        <v>0</v>
      </c>
      <c r="AB62" s="155">
        <f>AA62*VLOOKUP($C62,MOSCOW_Table[],2,TRUE)</f>
        <v>0</v>
      </c>
    </row>
    <row r="63" spans="1:28">
      <c r="A63" s="133">
        <v>30</v>
      </c>
      <c r="B63" s="136" t="s">
        <v>87</v>
      </c>
      <c r="C63" s="143" t="s">
        <v>21</v>
      </c>
      <c r="D63" s="113"/>
      <c r="E63" s="113"/>
      <c r="F63" s="113"/>
      <c r="G63" s="113"/>
      <c r="H63" s="113"/>
      <c r="I63" s="113"/>
      <c r="J63" s="113"/>
      <c r="K63" s="113"/>
      <c r="L63" s="114"/>
      <c r="M63" s="91"/>
      <c r="N63" s="91"/>
      <c r="O63" s="91"/>
      <c r="P63" s="91"/>
      <c r="Q63" s="91"/>
      <c r="R63" s="91"/>
      <c r="S63" s="91"/>
      <c r="T63" s="91"/>
      <c r="U63" s="91"/>
      <c r="V63" s="91"/>
      <c r="W63" s="91"/>
      <c r="X63" s="91"/>
      <c r="Y63" s="91"/>
      <c r="AA63" s="155">
        <f t="shared" si="0"/>
        <v>0</v>
      </c>
      <c r="AB63" s="155">
        <f>AA63*VLOOKUP($C63,MOSCOW_Table[],2,TRUE)</f>
        <v>0</v>
      </c>
    </row>
    <row r="64" spans="1:28">
      <c r="A64" s="133">
        <v>31</v>
      </c>
      <c r="B64" s="136" t="s">
        <v>88</v>
      </c>
      <c r="C64" s="143" t="s">
        <v>21</v>
      </c>
      <c r="D64" s="113"/>
      <c r="E64" s="113"/>
      <c r="F64" s="113"/>
      <c r="G64" s="113"/>
      <c r="H64" s="113"/>
      <c r="I64" s="113"/>
      <c r="J64" s="113"/>
      <c r="K64" s="113"/>
      <c r="L64" s="114"/>
      <c r="M64" s="91"/>
      <c r="N64" s="91"/>
      <c r="O64" s="91"/>
      <c r="P64" s="91"/>
      <c r="Q64" s="91"/>
      <c r="R64" s="91"/>
      <c r="S64" s="91"/>
      <c r="T64" s="91"/>
      <c r="U64" s="91"/>
      <c r="V64" s="91"/>
      <c r="W64" s="91"/>
      <c r="X64" s="91"/>
      <c r="Y64" s="91"/>
      <c r="AA64" s="155">
        <f t="shared" si="0"/>
        <v>0</v>
      </c>
      <c r="AB64" s="155">
        <f>AA64*VLOOKUP($C64,MOSCOW_Table[],2,TRUE)</f>
        <v>0</v>
      </c>
    </row>
    <row r="65" spans="1:28">
      <c r="A65" s="133">
        <v>32</v>
      </c>
      <c r="B65" s="136" t="s">
        <v>89</v>
      </c>
      <c r="C65" s="143" t="s">
        <v>21</v>
      </c>
      <c r="D65" s="113"/>
      <c r="E65" s="113"/>
      <c r="F65" s="113"/>
      <c r="G65" s="113"/>
      <c r="H65" s="113"/>
      <c r="I65" s="113"/>
      <c r="J65" s="113"/>
      <c r="K65" s="113"/>
      <c r="L65" s="114"/>
      <c r="M65" s="91"/>
      <c r="N65" s="91"/>
      <c r="O65" s="91"/>
      <c r="P65" s="91"/>
      <c r="Q65" s="91"/>
      <c r="R65" s="91"/>
      <c r="S65" s="91"/>
      <c r="T65" s="91"/>
      <c r="U65" s="91"/>
      <c r="V65" s="91"/>
      <c r="W65" s="91"/>
      <c r="X65" s="91"/>
      <c r="Y65" s="91"/>
      <c r="AA65" s="155">
        <f t="shared" si="0"/>
        <v>0</v>
      </c>
      <c r="AB65" s="155">
        <f>AA65*VLOOKUP($C65,MOSCOW_Table[],2,TRUE)</f>
        <v>0</v>
      </c>
    </row>
    <row r="66" spans="1:28">
      <c r="A66" s="133">
        <v>33</v>
      </c>
      <c r="B66" s="136" t="s">
        <v>90</v>
      </c>
      <c r="C66" s="143" t="s">
        <v>21</v>
      </c>
      <c r="D66" s="113"/>
      <c r="E66" s="113"/>
      <c r="F66" s="113"/>
      <c r="G66" s="113"/>
      <c r="H66" s="113"/>
      <c r="I66" s="113"/>
      <c r="J66" s="113"/>
      <c r="K66" s="113"/>
      <c r="L66" s="114"/>
      <c r="M66" s="91"/>
      <c r="N66" s="91"/>
      <c r="O66" s="91"/>
      <c r="P66" s="91"/>
      <c r="Q66" s="91"/>
      <c r="R66" s="91"/>
      <c r="S66" s="91"/>
      <c r="T66" s="91"/>
      <c r="U66" s="91"/>
      <c r="V66" s="91"/>
      <c r="W66" s="91"/>
      <c r="X66" s="91"/>
      <c r="Y66" s="91"/>
      <c r="AA66" s="155">
        <f t="shared" si="0"/>
        <v>0</v>
      </c>
      <c r="AB66" s="155">
        <f>AA66*VLOOKUP($C66,MOSCOW_Table[],2,TRUE)</f>
        <v>0</v>
      </c>
    </row>
    <row r="67" spans="1:28">
      <c r="A67" s="133">
        <v>34</v>
      </c>
      <c r="B67" s="136" t="s">
        <v>91</v>
      </c>
      <c r="C67" s="143" t="s">
        <v>21</v>
      </c>
      <c r="D67" s="113"/>
      <c r="E67" s="113"/>
      <c r="F67" s="113"/>
      <c r="G67" s="113"/>
      <c r="H67" s="113"/>
      <c r="I67" s="113"/>
      <c r="J67" s="113"/>
      <c r="K67" s="113"/>
      <c r="L67" s="114"/>
      <c r="M67" s="91"/>
      <c r="N67" s="91"/>
      <c r="O67" s="91"/>
      <c r="P67" s="91"/>
      <c r="Q67" s="91"/>
      <c r="R67" s="91"/>
      <c r="S67" s="91"/>
      <c r="T67" s="91"/>
      <c r="U67" s="91"/>
      <c r="V67" s="91"/>
      <c r="W67" s="91"/>
      <c r="X67" s="91"/>
      <c r="Y67" s="91"/>
      <c r="AA67" s="155">
        <f t="shared" si="0"/>
        <v>0</v>
      </c>
      <c r="AB67" s="155">
        <f>AA67*VLOOKUP($C67,MOSCOW_Table[],2,TRUE)</f>
        <v>0</v>
      </c>
    </row>
    <row r="68" spans="1:28">
      <c r="A68" s="133">
        <v>35</v>
      </c>
      <c r="B68" s="151" t="s">
        <v>92</v>
      </c>
      <c r="C68" s="143" t="s">
        <v>21</v>
      </c>
      <c r="D68" s="113"/>
      <c r="E68" s="113"/>
      <c r="F68" s="113"/>
      <c r="G68" s="113"/>
      <c r="H68" s="113"/>
      <c r="I68" s="113"/>
      <c r="J68" s="113"/>
      <c r="K68" s="113"/>
      <c r="L68" s="114"/>
      <c r="M68" s="91"/>
      <c r="N68" s="91"/>
      <c r="O68" s="91"/>
      <c r="P68" s="91"/>
      <c r="Q68" s="91"/>
      <c r="R68" s="91"/>
      <c r="S68" s="91"/>
      <c r="T68" s="91"/>
      <c r="U68" s="91"/>
      <c r="V68" s="91"/>
      <c r="W68" s="91"/>
      <c r="X68" s="91"/>
      <c r="Y68" s="91"/>
      <c r="AA68" s="155">
        <f t="shared" si="0"/>
        <v>0</v>
      </c>
      <c r="AB68" s="155">
        <f>AA68*VLOOKUP($C68,MOSCOW_Table[],2,TRUE)</f>
        <v>0</v>
      </c>
    </row>
    <row r="69" spans="1:28">
      <c r="A69" s="133">
        <v>36</v>
      </c>
      <c r="B69" s="136" t="s">
        <v>93</v>
      </c>
      <c r="C69" s="143" t="s">
        <v>21</v>
      </c>
      <c r="D69" s="113"/>
      <c r="E69" s="113"/>
      <c r="F69" s="113"/>
      <c r="G69" s="113"/>
      <c r="H69" s="113"/>
      <c r="I69" s="113"/>
      <c r="J69" s="113"/>
      <c r="K69" s="113"/>
      <c r="L69" s="114"/>
      <c r="M69" s="91"/>
      <c r="N69" s="91"/>
      <c r="O69" s="91"/>
      <c r="P69" s="91"/>
      <c r="Q69" s="91"/>
      <c r="R69" s="91"/>
      <c r="S69" s="91"/>
      <c r="T69" s="91"/>
      <c r="U69" s="91"/>
      <c r="V69" s="91"/>
      <c r="W69" s="91"/>
      <c r="X69" s="91"/>
      <c r="Y69" s="91"/>
      <c r="AA69" s="155">
        <f t="shared" si="0"/>
        <v>0</v>
      </c>
      <c r="AB69" s="155">
        <f>AA69*VLOOKUP($C69,MOSCOW_Table[],2,TRUE)</f>
        <v>0</v>
      </c>
    </row>
    <row r="70" spans="1:28">
      <c r="A70" s="133">
        <v>37</v>
      </c>
      <c r="B70" s="136" t="s">
        <v>94</v>
      </c>
      <c r="C70" s="143" t="s">
        <v>21</v>
      </c>
      <c r="D70" s="113"/>
      <c r="E70" s="113"/>
      <c r="F70" s="113"/>
      <c r="G70" s="113"/>
      <c r="H70" s="113"/>
      <c r="I70" s="113"/>
      <c r="J70" s="113"/>
      <c r="K70" s="113"/>
      <c r="L70" s="114"/>
      <c r="M70" s="91"/>
      <c r="N70" s="91"/>
      <c r="O70" s="91"/>
      <c r="P70" s="91"/>
      <c r="Q70" s="91"/>
      <c r="R70" s="91"/>
      <c r="S70" s="91"/>
      <c r="T70" s="91"/>
      <c r="U70" s="91"/>
      <c r="V70" s="91"/>
      <c r="W70" s="91"/>
      <c r="X70" s="91"/>
      <c r="Y70" s="91"/>
      <c r="AA70" s="155">
        <f t="shared" si="0"/>
        <v>0</v>
      </c>
      <c r="AB70" s="155">
        <f>AA70*VLOOKUP($C70,MOSCOW_Table[],2,TRUE)</f>
        <v>0</v>
      </c>
    </row>
    <row r="71" spans="1:28">
      <c r="A71" s="133">
        <v>38</v>
      </c>
      <c r="B71" s="134" t="s">
        <v>95</v>
      </c>
      <c r="C71" s="143" t="s">
        <v>21</v>
      </c>
      <c r="D71" s="113"/>
      <c r="E71" s="113"/>
      <c r="F71" s="113"/>
      <c r="G71" s="113"/>
      <c r="H71" s="113"/>
      <c r="I71" s="113"/>
      <c r="J71" s="113"/>
      <c r="K71" s="113"/>
      <c r="L71" s="114"/>
      <c r="M71" s="91"/>
      <c r="N71" s="91"/>
      <c r="O71" s="91"/>
      <c r="P71" s="91"/>
      <c r="Q71" s="91"/>
      <c r="R71" s="91"/>
      <c r="S71" s="91"/>
      <c r="T71" s="91"/>
      <c r="U71" s="91"/>
      <c r="V71" s="91"/>
      <c r="W71" s="91"/>
      <c r="X71" s="91"/>
      <c r="Y71" s="91"/>
      <c r="AA71" s="155">
        <f t="shared" ref="AA71:AA74" si="1">IF(COUNTA($D71)=1,$D$4)+IF(COUNTA($E71)=1,$E$4)+IF(COUNTA($F71)=1,$F$4)+IF(COUNTA($G71)=1,$G$4)+IF(COUNTA($H71)=1,$H$4)+IF(COUNTA($I71)=1,$I$4)</f>
        <v>0</v>
      </c>
      <c r="AB71" s="155">
        <f>AA71*VLOOKUP($C71,MOSCOW_Table[],2,TRUE)</f>
        <v>0</v>
      </c>
    </row>
    <row r="72" spans="1:28">
      <c r="A72" s="133">
        <v>39</v>
      </c>
      <c r="B72" s="134" t="s">
        <v>96</v>
      </c>
      <c r="C72" s="143" t="s">
        <v>21</v>
      </c>
      <c r="D72" s="113"/>
      <c r="E72" s="113"/>
      <c r="F72" s="113"/>
      <c r="G72" s="113"/>
      <c r="H72" s="113"/>
      <c r="I72" s="113"/>
      <c r="J72" s="113"/>
      <c r="K72" s="113"/>
      <c r="L72" s="114"/>
      <c r="M72" s="91"/>
      <c r="N72" s="91"/>
      <c r="O72" s="91"/>
      <c r="P72" s="91"/>
      <c r="Q72" s="91"/>
      <c r="R72" s="91"/>
      <c r="S72" s="91"/>
      <c r="T72" s="91"/>
      <c r="U72" s="91"/>
      <c r="V72" s="91"/>
      <c r="W72" s="91"/>
      <c r="X72" s="91"/>
      <c r="Y72" s="91"/>
      <c r="AA72" s="155">
        <f t="shared" si="1"/>
        <v>0</v>
      </c>
      <c r="AB72" s="155">
        <f>AA72*VLOOKUP($C72,MOSCOW_Table[],2,TRUE)</f>
        <v>0</v>
      </c>
    </row>
    <row r="73" spans="1:28" ht="30">
      <c r="A73" s="133">
        <v>40</v>
      </c>
      <c r="B73" s="134" t="s">
        <v>97</v>
      </c>
      <c r="C73" s="143" t="s">
        <v>21</v>
      </c>
      <c r="D73" s="113"/>
      <c r="E73" s="113"/>
      <c r="F73" s="113"/>
      <c r="G73" s="113"/>
      <c r="H73" s="113"/>
      <c r="I73" s="113"/>
      <c r="J73" s="113"/>
      <c r="K73" s="113"/>
      <c r="L73" s="114"/>
      <c r="M73" s="91"/>
      <c r="N73" s="91"/>
      <c r="O73" s="91"/>
      <c r="P73" s="91"/>
      <c r="Q73" s="91"/>
      <c r="R73" s="91"/>
      <c r="S73" s="91"/>
      <c r="T73" s="91"/>
      <c r="U73" s="91"/>
      <c r="V73" s="91"/>
      <c r="W73" s="91"/>
      <c r="X73" s="91"/>
      <c r="Y73" s="91"/>
      <c r="AA73" s="155">
        <f t="shared" si="1"/>
        <v>0</v>
      </c>
      <c r="AB73" s="155">
        <f>AA73*VLOOKUP($C73,MOSCOW_Table[],2,TRUE)</f>
        <v>0</v>
      </c>
    </row>
    <row r="74" spans="1:28">
      <c r="A74" s="152">
        <v>41</v>
      </c>
      <c r="B74" s="153" t="s">
        <v>98</v>
      </c>
      <c r="C74" s="141" t="s">
        <v>50</v>
      </c>
      <c r="D74" s="113"/>
      <c r="E74" s="113"/>
      <c r="F74" s="113"/>
      <c r="G74" s="113"/>
      <c r="H74" s="113"/>
      <c r="I74" s="113"/>
      <c r="J74" s="113"/>
      <c r="K74" s="113"/>
      <c r="L74" s="114"/>
      <c r="M74" s="91"/>
      <c r="N74" s="91"/>
      <c r="O74" s="91"/>
      <c r="P74" s="91"/>
      <c r="Q74" s="91"/>
      <c r="R74" s="91"/>
      <c r="S74" s="91"/>
      <c r="T74" s="91"/>
      <c r="U74" s="91"/>
      <c r="V74" s="91"/>
      <c r="W74" s="91"/>
      <c r="X74" s="91"/>
      <c r="Y74" s="91"/>
      <c r="AA74" s="155">
        <f t="shared" si="1"/>
        <v>0</v>
      </c>
      <c r="AB74" s="155">
        <f>AA74*VLOOKUP($C74,MOSCOW_Table[],2,TRUE)</f>
        <v>0</v>
      </c>
    </row>
  </sheetData>
  <sheetProtection algorithmName="SHA-512" hashValue="v7Ly/y8BZF34CsZ1gH68YEmt8Ktzub+m16evnkJbJH3TmOTXdajf0FmQN8m+ALXd33KpxWVohQ0jzQ0E4irSCQ==" saltValue="Bfk920S/S+JJ4Qteqa/6gQ==" spinCount="100000" sheet="1" objects="1" scenarios="1"/>
  <mergeCells count="3">
    <mergeCell ref="D2:I2"/>
    <mergeCell ref="J2:J3"/>
    <mergeCell ref="K2:K3"/>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3C3E4-75B0-4DAF-83D1-072F654AF8B0}">
  <sheetPr>
    <tabColor theme="4" tint="-0.499984740745262"/>
  </sheetPr>
  <dimension ref="A1:AE263"/>
  <sheetViews>
    <sheetView topLeftCell="A2" zoomScaleNormal="100" workbookViewId="0">
      <selection activeCell="B3" sqref="B3"/>
    </sheetView>
  </sheetViews>
  <sheetFormatPr defaultColWidth="8.85546875" defaultRowHeight="15"/>
  <cols>
    <col min="1" max="1" width="8.85546875" style="93"/>
    <col min="2" max="2" width="90.7109375" style="93" customWidth="1"/>
    <col min="3" max="3" width="8.85546875" style="93"/>
    <col min="4" max="9" width="10.7109375" style="93" customWidth="1"/>
    <col min="10" max="10" width="18.42578125" style="93" customWidth="1"/>
    <col min="11" max="11" width="31" style="93" customWidth="1"/>
    <col min="12" max="12" width="30.7109375" style="93" customWidth="1"/>
    <col min="13" max="26" width="8.85546875" style="93" customWidth="1"/>
    <col min="27" max="27" width="8.85546875" style="93" hidden="1" customWidth="1"/>
    <col min="28" max="28" width="12.42578125" style="93" hidden="1" customWidth="1"/>
    <col min="29" max="29" width="10.7109375" style="93" hidden="1" customWidth="1"/>
    <col min="30" max="30" width="7.85546875" style="93" hidden="1" customWidth="1"/>
    <col min="31" max="16384" width="8.85546875" style="93"/>
  </cols>
  <sheetData>
    <row r="1" spans="1:31" ht="15.75">
      <c r="A1" s="156" t="s">
        <v>99</v>
      </c>
      <c r="B1" s="157"/>
      <c r="C1" s="158"/>
      <c r="D1" s="158"/>
      <c r="E1" s="158"/>
      <c r="F1" s="158"/>
      <c r="G1" s="158"/>
      <c r="H1" s="158"/>
      <c r="I1" s="158"/>
      <c r="J1" s="158"/>
      <c r="K1" s="159"/>
    </row>
    <row r="2" spans="1:31" ht="25.7" customHeight="1">
      <c r="A2" s="160"/>
      <c r="B2" s="161"/>
      <c r="C2" s="162"/>
      <c r="D2" s="549" t="s">
        <v>1</v>
      </c>
      <c r="E2" s="549"/>
      <c r="F2" s="549"/>
      <c r="G2" s="549"/>
      <c r="H2" s="549"/>
      <c r="I2" s="549"/>
      <c r="J2" s="549" t="s">
        <v>2</v>
      </c>
      <c r="K2" s="549" t="s">
        <v>3</v>
      </c>
      <c r="L2" s="95" t="s">
        <v>4</v>
      </c>
      <c r="M2" s="96"/>
      <c r="N2" s="96"/>
      <c r="O2" s="96"/>
      <c r="P2" s="96"/>
      <c r="Q2" s="96"/>
      <c r="R2" s="96"/>
      <c r="S2" s="96"/>
      <c r="T2" s="96"/>
      <c r="U2" s="96"/>
      <c r="V2" s="96"/>
      <c r="W2" s="96"/>
      <c r="X2" s="96"/>
      <c r="Y2" s="96"/>
      <c r="Z2" s="96"/>
    </row>
    <row r="3" spans="1:31" ht="50.1" customHeight="1">
      <c r="A3" s="99" t="s">
        <v>5</v>
      </c>
      <c r="B3" s="161" t="s">
        <v>6</v>
      </c>
      <c r="C3" s="100" t="s">
        <v>7</v>
      </c>
      <c r="D3" s="99" t="s">
        <v>8</v>
      </c>
      <c r="E3" s="99" t="s">
        <v>9</v>
      </c>
      <c r="F3" s="99" t="s">
        <v>10</v>
      </c>
      <c r="G3" s="100" t="s">
        <v>11</v>
      </c>
      <c r="H3" s="99" t="s">
        <v>12</v>
      </c>
      <c r="I3" s="99" t="s">
        <v>13</v>
      </c>
      <c r="J3" s="549"/>
      <c r="K3" s="549"/>
      <c r="L3" s="102"/>
      <c r="M3" s="103"/>
      <c r="N3" s="103"/>
      <c r="O3" s="103"/>
      <c r="P3" s="103"/>
      <c r="Q3" s="103"/>
      <c r="R3" s="103"/>
      <c r="S3" s="103"/>
      <c r="T3" s="103"/>
      <c r="U3" s="103"/>
      <c r="V3" s="103"/>
      <c r="W3" s="103"/>
      <c r="X3" s="103"/>
      <c r="Y3" s="103"/>
      <c r="Z3" s="103"/>
    </row>
    <row r="4" spans="1:31" ht="15.75">
      <c r="A4" s="163" t="s">
        <v>100</v>
      </c>
      <c r="B4" s="164"/>
      <c r="C4" s="164"/>
      <c r="D4" s="165">
        <v>16</v>
      </c>
      <c r="E4" s="165">
        <v>8</v>
      </c>
      <c r="F4" s="165">
        <v>4</v>
      </c>
      <c r="G4" s="165">
        <v>2</v>
      </c>
      <c r="H4" s="165">
        <v>1</v>
      </c>
      <c r="I4" s="165">
        <v>0</v>
      </c>
      <c r="J4" s="164"/>
      <c r="K4" s="164"/>
      <c r="L4" s="166"/>
      <c r="M4" s="167"/>
      <c r="N4" s="167"/>
      <c r="O4" s="167"/>
      <c r="P4" s="167"/>
      <c r="Q4" s="167"/>
      <c r="R4" s="167"/>
      <c r="S4" s="167"/>
      <c r="T4" s="167"/>
      <c r="U4" s="167"/>
      <c r="V4" s="167"/>
      <c r="W4" s="167"/>
      <c r="X4" s="167"/>
      <c r="Y4" s="167"/>
      <c r="Z4" s="167"/>
    </row>
    <row r="5" spans="1:31" ht="18.75">
      <c r="A5" s="168" t="s">
        <v>101</v>
      </c>
      <c r="B5" s="169"/>
      <c r="C5" s="169"/>
      <c r="D5" s="169"/>
      <c r="E5" s="169"/>
      <c r="F5" s="169"/>
      <c r="G5" s="169"/>
      <c r="H5" s="169"/>
      <c r="I5" s="169"/>
      <c r="J5" s="169"/>
      <c r="K5" s="169"/>
      <c r="L5" s="170"/>
      <c r="M5" s="109"/>
      <c r="N5" s="109"/>
      <c r="O5" s="109"/>
      <c r="P5" s="109"/>
      <c r="Q5" s="109"/>
      <c r="R5" s="109"/>
      <c r="S5" s="109"/>
      <c r="T5" s="109"/>
      <c r="U5" s="109"/>
      <c r="V5" s="109"/>
      <c r="W5" s="109"/>
      <c r="X5" s="109"/>
      <c r="Y5" s="109"/>
      <c r="Z5" s="109"/>
      <c r="AA5" s="171" t="e" cm="1">
        <f t="array" aca="1" ref="AA5" ca="1">MID(CELL("Filename",A1),FIND("]",CELL("Filename",A1))+1,255)</f>
        <v>#VALUE!</v>
      </c>
    </row>
    <row r="6" spans="1:31" ht="30" customHeight="1">
      <c r="A6" s="550" t="s">
        <v>102</v>
      </c>
      <c r="B6" s="551"/>
      <c r="C6" s="551"/>
      <c r="D6" s="551"/>
      <c r="E6" s="551"/>
      <c r="F6" s="551"/>
      <c r="G6" s="551"/>
      <c r="H6" s="551"/>
      <c r="I6" s="551"/>
      <c r="J6" s="551"/>
      <c r="K6" s="551"/>
      <c r="L6" s="172"/>
      <c r="M6" s="173"/>
      <c r="N6" s="173"/>
      <c r="O6" s="173"/>
      <c r="P6" s="173"/>
      <c r="Q6" s="173"/>
      <c r="R6" s="173"/>
      <c r="S6" s="173"/>
      <c r="T6" s="173"/>
      <c r="U6" s="173"/>
      <c r="V6" s="173"/>
      <c r="W6" s="173"/>
      <c r="X6" s="173"/>
      <c r="Y6" s="173"/>
      <c r="Z6" s="173"/>
      <c r="AA6" s="93" t="s">
        <v>16</v>
      </c>
      <c r="AB6" s="93" t="s">
        <v>17</v>
      </c>
      <c r="AC6" s="93" t="s">
        <v>18</v>
      </c>
      <c r="AD6" s="93" t="s">
        <v>19</v>
      </c>
    </row>
    <row r="7" spans="1:31" ht="30">
      <c r="A7" s="133">
        <v>1</v>
      </c>
      <c r="B7" s="134" t="s">
        <v>103</v>
      </c>
      <c r="C7" s="212" t="s">
        <v>21</v>
      </c>
      <c r="D7" s="113"/>
      <c r="E7" s="113"/>
      <c r="F7" s="113"/>
      <c r="G7" s="113"/>
      <c r="H7" s="113"/>
      <c r="I7" s="113"/>
      <c r="J7" s="113"/>
      <c r="K7" s="174"/>
      <c r="L7" s="120"/>
      <c r="Z7"/>
      <c r="AA7" s="155">
        <f>IF(COUNTA($D7)=1,$D$4)+IF(COUNTA($E7)=1,$E$4)+IF(COUNTA($F7)=1,$F$4)+IF(COUNTA($G7)=1,$G$4)+IF(COUNTA($H7)=1,$H$4)+IF(COUNTA($I7)=1,$I$4)</f>
        <v>0</v>
      </c>
      <c r="AB7" s="155">
        <f>AA7*VLOOKUP($C7,MOSCOW_Table[],2,TRUE)</f>
        <v>0</v>
      </c>
      <c r="AC7">
        <f>SUM(AB7:AB19)</f>
        <v>0</v>
      </c>
      <c r="AD7">
        <f>SUM(AC:AC)</f>
        <v>0</v>
      </c>
      <c r="AE7"/>
    </row>
    <row r="8" spans="1:31">
      <c r="A8" s="133">
        <v>2</v>
      </c>
      <c r="B8" s="134" t="s">
        <v>104</v>
      </c>
      <c r="C8" s="212" t="s">
        <v>21</v>
      </c>
      <c r="D8" s="113"/>
      <c r="E8" s="113"/>
      <c r="F8" s="113"/>
      <c r="G8" s="113"/>
      <c r="H8" s="113"/>
      <c r="I8" s="113"/>
      <c r="J8" s="113"/>
      <c r="K8" s="174"/>
      <c r="L8" s="120"/>
      <c r="Z8"/>
      <c r="AA8" s="155">
        <f t="shared" ref="AA8:AA19" si="0">IF(COUNTA($D8)=1,$D$4)+IF(COUNTA($E8)=1,$E$4)+IF(COUNTA($F8)=1,$F$4)+IF(COUNTA($G8)=1,$G$4)+IF(COUNTA($H8)=1,$H$4)+IF(COUNTA($I8)=1,$I$4)</f>
        <v>0</v>
      </c>
      <c r="AB8" s="155">
        <f>AA8*VLOOKUP($C8,MOSCOW_Table[],2,TRUE)</f>
        <v>0</v>
      </c>
      <c r="AC8"/>
      <c r="AD8"/>
      <c r="AE8"/>
    </row>
    <row r="9" spans="1:31" ht="30">
      <c r="A9" s="133">
        <v>3</v>
      </c>
      <c r="B9" s="134" t="s">
        <v>105</v>
      </c>
      <c r="C9" s="212" t="s">
        <v>21</v>
      </c>
      <c r="D9" s="113"/>
      <c r="E9" s="113"/>
      <c r="F9" s="113"/>
      <c r="G9" s="113"/>
      <c r="H9" s="113"/>
      <c r="I9" s="113"/>
      <c r="J9" s="113"/>
      <c r="K9" s="174"/>
      <c r="L9" s="120"/>
      <c r="Z9"/>
      <c r="AA9" s="155">
        <f t="shared" si="0"/>
        <v>0</v>
      </c>
      <c r="AB9" s="155">
        <f>AA9*VLOOKUP($C9,MOSCOW_Table[],2,TRUE)</f>
        <v>0</v>
      </c>
      <c r="AC9"/>
      <c r="AD9"/>
      <c r="AE9"/>
    </row>
    <row r="10" spans="1:31">
      <c r="A10" s="133">
        <v>4</v>
      </c>
      <c r="B10" s="134" t="s">
        <v>106</v>
      </c>
      <c r="C10" s="212" t="s">
        <v>21</v>
      </c>
      <c r="D10" s="113"/>
      <c r="E10" s="113"/>
      <c r="F10" s="113"/>
      <c r="G10" s="113"/>
      <c r="H10" s="113"/>
      <c r="I10" s="113"/>
      <c r="J10" s="113"/>
      <c r="K10" s="174"/>
      <c r="L10" s="120"/>
      <c r="Z10"/>
      <c r="AA10" s="155">
        <f t="shared" si="0"/>
        <v>0</v>
      </c>
      <c r="AB10" s="155">
        <f>AA10*VLOOKUP($C10,MOSCOW_Table[],2,TRUE)</f>
        <v>0</v>
      </c>
      <c r="AC10"/>
      <c r="AD10"/>
      <c r="AE10"/>
    </row>
    <row r="11" spans="1:31" ht="30">
      <c r="A11" s="133">
        <v>5</v>
      </c>
      <c r="B11" s="134" t="s">
        <v>107</v>
      </c>
      <c r="C11" s="212" t="s">
        <v>21</v>
      </c>
      <c r="D11" s="113"/>
      <c r="E11" s="113"/>
      <c r="F11" s="113"/>
      <c r="G11" s="113"/>
      <c r="H11" s="113"/>
      <c r="I11" s="113"/>
      <c r="J11" s="113"/>
      <c r="K11" s="174"/>
      <c r="L11" s="120"/>
      <c r="Z11"/>
      <c r="AA11" s="155">
        <f t="shared" si="0"/>
        <v>0</v>
      </c>
      <c r="AB11" s="155">
        <f>AA11*VLOOKUP($C11,MOSCOW_Table[],2,TRUE)</f>
        <v>0</v>
      </c>
      <c r="AC11"/>
      <c r="AD11"/>
      <c r="AE11"/>
    </row>
    <row r="12" spans="1:31" ht="30">
      <c r="A12" s="152">
        <v>6</v>
      </c>
      <c r="B12" s="153" t="s">
        <v>108</v>
      </c>
      <c r="C12" s="213" t="s">
        <v>29</v>
      </c>
      <c r="D12" s="113"/>
      <c r="E12" s="113"/>
      <c r="F12" s="113"/>
      <c r="G12" s="113"/>
      <c r="H12" s="113"/>
      <c r="I12" s="113"/>
      <c r="J12" s="113"/>
      <c r="K12" s="174"/>
      <c r="L12" s="120"/>
      <c r="Z12"/>
      <c r="AA12" s="155">
        <f t="shared" si="0"/>
        <v>0</v>
      </c>
      <c r="AB12" s="155">
        <f>AA12*VLOOKUP($C12,MOSCOW_Table[],2,TRUE)</f>
        <v>0</v>
      </c>
      <c r="AC12"/>
      <c r="AD12"/>
      <c r="AE12"/>
    </row>
    <row r="13" spans="1:31" ht="30">
      <c r="A13" s="152">
        <v>7</v>
      </c>
      <c r="B13" s="153" t="s">
        <v>109</v>
      </c>
      <c r="C13" s="213" t="s">
        <v>29</v>
      </c>
      <c r="D13" s="113"/>
      <c r="E13" s="113"/>
      <c r="F13" s="113"/>
      <c r="G13" s="113"/>
      <c r="H13" s="113"/>
      <c r="I13" s="113"/>
      <c r="J13" s="113"/>
      <c r="K13" s="174"/>
      <c r="L13" s="120"/>
      <c r="Z13"/>
      <c r="AA13" s="155">
        <f t="shared" si="0"/>
        <v>0</v>
      </c>
      <c r="AB13" s="155">
        <f>AA13*VLOOKUP($C13,MOSCOW_Table[],2,TRUE)</f>
        <v>0</v>
      </c>
      <c r="AC13"/>
      <c r="AD13"/>
      <c r="AE13"/>
    </row>
    <row r="14" spans="1:31" ht="45">
      <c r="A14" s="214">
        <v>8</v>
      </c>
      <c r="B14" s="215" t="s">
        <v>110</v>
      </c>
      <c r="C14" s="216" t="s">
        <v>29</v>
      </c>
      <c r="D14" s="176"/>
      <c r="E14" s="176"/>
      <c r="F14" s="176"/>
      <c r="G14" s="176"/>
      <c r="H14" s="176"/>
      <c r="I14" s="176"/>
      <c r="J14" s="176"/>
      <c r="K14" s="177"/>
      <c r="L14" s="178"/>
      <c r="Z14"/>
      <c r="AA14" s="155">
        <f t="shared" si="0"/>
        <v>0</v>
      </c>
      <c r="AB14" s="155">
        <f>AA14*VLOOKUP($C14,MOSCOW_Table[],2,TRUE)</f>
        <v>0</v>
      </c>
      <c r="AC14"/>
      <c r="AD14"/>
      <c r="AE14"/>
    </row>
    <row r="15" spans="1:31">
      <c r="A15" s="152">
        <v>9</v>
      </c>
      <c r="B15" s="153" t="s">
        <v>111</v>
      </c>
      <c r="C15" s="213" t="s">
        <v>29</v>
      </c>
      <c r="D15" s="113"/>
      <c r="E15" s="113"/>
      <c r="F15" s="113"/>
      <c r="G15" s="113"/>
      <c r="H15" s="113"/>
      <c r="I15" s="113"/>
      <c r="J15" s="113"/>
      <c r="K15" s="113"/>
      <c r="L15" s="120"/>
      <c r="Z15"/>
      <c r="AA15" s="155">
        <f t="shared" si="0"/>
        <v>0</v>
      </c>
      <c r="AB15" s="155">
        <f>AA15*VLOOKUP($C15,MOSCOW_Table[],2,TRUE)</f>
        <v>0</v>
      </c>
      <c r="AC15"/>
      <c r="AD15"/>
      <c r="AE15"/>
    </row>
    <row r="16" spans="1:31">
      <c r="A16" s="152">
        <v>10</v>
      </c>
      <c r="B16" s="153" t="s">
        <v>112</v>
      </c>
      <c r="C16" s="217" t="s">
        <v>50</v>
      </c>
      <c r="D16" s="113"/>
      <c r="E16" s="113"/>
      <c r="F16" s="113"/>
      <c r="G16" s="113"/>
      <c r="H16" s="113"/>
      <c r="I16" s="113"/>
      <c r="J16" s="113"/>
      <c r="K16" s="113"/>
      <c r="L16" s="179"/>
      <c r="M16" s="180"/>
      <c r="N16" s="180"/>
      <c r="O16" s="180"/>
      <c r="P16" s="180"/>
      <c r="Q16" s="180"/>
      <c r="R16" s="180"/>
      <c r="S16" s="180"/>
      <c r="T16" s="180"/>
      <c r="U16" s="180"/>
      <c r="V16" s="180"/>
      <c r="W16" s="180"/>
      <c r="X16" s="180"/>
      <c r="Y16" s="180"/>
      <c r="Z16" s="227"/>
      <c r="AA16" s="155">
        <f t="shared" si="0"/>
        <v>0</v>
      </c>
      <c r="AB16" s="155">
        <f>AA16*VLOOKUP($C16,MOSCOW_Table[],2,TRUE)</f>
        <v>0</v>
      </c>
      <c r="AC16"/>
      <c r="AD16"/>
      <c r="AE16"/>
    </row>
    <row r="17" spans="1:31">
      <c r="A17" s="152">
        <v>11</v>
      </c>
      <c r="B17" s="153" t="s">
        <v>113</v>
      </c>
      <c r="C17" s="213" t="s">
        <v>50</v>
      </c>
      <c r="D17" s="113"/>
      <c r="E17" s="113"/>
      <c r="F17" s="113"/>
      <c r="G17" s="113"/>
      <c r="H17" s="113"/>
      <c r="I17" s="113"/>
      <c r="J17" s="113"/>
      <c r="K17" s="113"/>
      <c r="L17" s="120"/>
      <c r="Z17"/>
      <c r="AA17" s="155">
        <f t="shared" si="0"/>
        <v>0</v>
      </c>
      <c r="AB17" s="155">
        <f>AA17*VLOOKUP($C17,MOSCOW_Table[],2,TRUE)</f>
        <v>0</v>
      </c>
      <c r="AC17"/>
      <c r="AD17"/>
      <c r="AE17"/>
    </row>
    <row r="18" spans="1:31">
      <c r="A18" s="152">
        <v>12</v>
      </c>
      <c r="B18" s="218" t="s">
        <v>114</v>
      </c>
      <c r="C18" s="213" t="s">
        <v>50</v>
      </c>
      <c r="D18" s="117"/>
      <c r="E18" s="117"/>
      <c r="F18" s="117"/>
      <c r="G18" s="117"/>
      <c r="H18" s="117"/>
      <c r="I18" s="117"/>
      <c r="J18" s="117"/>
      <c r="K18" s="117"/>
      <c r="L18" s="120"/>
      <c r="Z18"/>
      <c r="AA18" s="155">
        <f t="shared" si="0"/>
        <v>0</v>
      </c>
      <c r="AB18" s="155">
        <f>AA18*VLOOKUP($C18,MOSCOW_Table[],2,TRUE)</f>
        <v>0</v>
      </c>
      <c r="AC18"/>
      <c r="AD18"/>
      <c r="AE18"/>
    </row>
    <row r="19" spans="1:31" ht="30">
      <c r="A19" s="152">
        <v>13</v>
      </c>
      <c r="B19" s="153" t="s">
        <v>115</v>
      </c>
      <c r="C19" s="213" t="s">
        <v>50</v>
      </c>
      <c r="D19" s="113"/>
      <c r="E19" s="113"/>
      <c r="F19" s="113"/>
      <c r="G19" s="113"/>
      <c r="H19" s="113"/>
      <c r="I19" s="113"/>
      <c r="J19" s="113"/>
      <c r="K19" s="113"/>
      <c r="L19" s="120"/>
      <c r="Z19"/>
      <c r="AA19" s="155">
        <f t="shared" si="0"/>
        <v>0</v>
      </c>
      <c r="AB19" s="155">
        <f>AA19*VLOOKUP($C19,MOSCOW_Table[],2,TRUE)</f>
        <v>0</v>
      </c>
      <c r="AC19"/>
      <c r="AD19"/>
      <c r="AE19"/>
    </row>
    <row r="20" spans="1:31">
      <c r="A20" s="182" t="s">
        <v>116</v>
      </c>
      <c r="B20" s="183"/>
      <c r="C20" s="183"/>
      <c r="D20" s="183"/>
      <c r="E20" s="183"/>
      <c r="F20" s="183"/>
      <c r="G20" s="183"/>
      <c r="H20" s="183"/>
      <c r="I20" s="183"/>
      <c r="J20" s="183"/>
      <c r="K20" s="183"/>
      <c r="L20" s="184"/>
      <c r="M20" s="109"/>
      <c r="N20" s="109"/>
      <c r="O20" s="109"/>
      <c r="P20" s="109"/>
      <c r="Q20" s="109"/>
      <c r="R20" s="109"/>
      <c r="S20" s="109"/>
      <c r="T20" s="109"/>
      <c r="U20" s="109"/>
      <c r="V20" s="109"/>
      <c r="W20" s="109"/>
      <c r="X20" s="109"/>
      <c r="Y20" s="109"/>
      <c r="Z20" s="226"/>
      <c r="AA20"/>
      <c r="AB20"/>
      <c r="AC20"/>
      <c r="AD20"/>
      <c r="AE20"/>
    </row>
    <row r="21" spans="1:31">
      <c r="A21" s="546" t="s">
        <v>117</v>
      </c>
      <c r="B21" s="547"/>
      <c r="C21" s="547"/>
      <c r="D21" s="547"/>
      <c r="E21" s="547"/>
      <c r="F21" s="547"/>
      <c r="G21" s="547"/>
      <c r="H21" s="547"/>
      <c r="I21" s="547"/>
      <c r="J21" s="547"/>
      <c r="K21" s="547"/>
      <c r="L21" s="548"/>
      <c r="M21" s="185"/>
      <c r="N21" s="185"/>
      <c r="O21" s="185"/>
      <c r="P21" s="185"/>
      <c r="Q21" s="185"/>
      <c r="R21" s="185"/>
      <c r="S21" s="185"/>
      <c r="T21" s="185"/>
      <c r="U21" s="185"/>
      <c r="V21" s="185"/>
      <c r="W21" s="185"/>
      <c r="X21" s="185"/>
      <c r="Y21" s="185"/>
      <c r="Z21" s="228"/>
      <c r="AA21"/>
      <c r="AB21"/>
      <c r="AC21"/>
      <c r="AD21"/>
      <c r="AE21"/>
    </row>
    <row r="22" spans="1:31">
      <c r="A22" s="133">
        <v>1</v>
      </c>
      <c r="B22" s="134" t="s">
        <v>118</v>
      </c>
      <c r="C22" s="212" t="s">
        <v>21</v>
      </c>
      <c r="D22" s="113"/>
      <c r="E22" s="113"/>
      <c r="F22" s="113"/>
      <c r="G22" s="113"/>
      <c r="H22" s="113"/>
      <c r="I22" s="113"/>
      <c r="J22" s="113"/>
      <c r="K22" s="174"/>
      <c r="L22" s="120"/>
      <c r="Z22"/>
      <c r="AA22" s="155">
        <f>IF(COUNTA($D22)=1,$D$4)+IF(COUNTA($E22)=1,$E$4)+IF(COUNTA($F22)=1,$F$4)+IF(COUNTA($G22)=1,$G$4)+IF(COUNTA($H22)=1,$H$4)+IF(COUNTA($I22)=1,$I$4)</f>
        <v>0</v>
      </c>
      <c r="AB22" s="155">
        <f>AA22*VLOOKUP($C22,MOSCOW_Table[],2,TRUE)</f>
        <v>0</v>
      </c>
      <c r="AC22">
        <f>SUM(AB22:AB35)</f>
        <v>0</v>
      </c>
      <c r="AD22"/>
      <c r="AE22"/>
    </row>
    <row r="23" spans="1:31" ht="30">
      <c r="A23" s="133">
        <v>2</v>
      </c>
      <c r="B23" s="134" t="s">
        <v>119</v>
      </c>
      <c r="C23" s="212" t="s">
        <v>21</v>
      </c>
      <c r="D23" s="113"/>
      <c r="E23" s="113"/>
      <c r="F23" s="113"/>
      <c r="G23" s="113"/>
      <c r="H23" s="113"/>
      <c r="I23" s="113"/>
      <c r="J23" s="113"/>
      <c r="K23" s="174"/>
      <c r="L23" s="120"/>
      <c r="Z23"/>
      <c r="AA23" s="155">
        <f t="shared" ref="AA23:AA35" si="1">IF(COUNTA($D23)=1,$D$4)+IF(COUNTA($E23)=1,$E$4)+IF(COUNTA($F23)=1,$F$4)+IF(COUNTA($G23)=1,$G$4)+IF(COUNTA($H23)=1,$H$4)+IF(COUNTA($I23)=1,$I$4)</f>
        <v>0</v>
      </c>
      <c r="AB23" s="155">
        <f>AA23*VLOOKUP($C23,MOSCOW_Table[],2,TRUE)</f>
        <v>0</v>
      </c>
      <c r="AC23"/>
      <c r="AD23"/>
      <c r="AE23"/>
    </row>
    <row r="24" spans="1:31" ht="30">
      <c r="A24" s="133">
        <v>3</v>
      </c>
      <c r="B24" s="134" t="s">
        <v>120</v>
      </c>
      <c r="C24" s="212" t="s">
        <v>21</v>
      </c>
      <c r="D24" s="113"/>
      <c r="E24" s="113"/>
      <c r="F24" s="113"/>
      <c r="G24" s="113"/>
      <c r="H24" s="113"/>
      <c r="I24" s="113"/>
      <c r="J24" s="113"/>
      <c r="K24" s="174"/>
      <c r="L24" s="120"/>
      <c r="Z24"/>
      <c r="AA24" s="155">
        <f t="shared" si="1"/>
        <v>0</v>
      </c>
      <c r="AB24" s="155">
        <f>AA24*VLOOKUP($C24,MOSCOW_Table[],2,TRUE)</f>
        <v>0</v>
      </c>
      <c r="AC24"/>
      <c r="AD24"/>
      <c r="AE24"/>
    </row>
    <row r="25" spans="1:31" ht="30">
      <c r="A25" s="133">
        <v>4</v>
      </c>
      <c r="B25" s="134" t="s">
        <v>121</v>
      </c>
      <c r="C25" s="212" t="s">
        <v>21</v>
      </c>
      <c r="D25" s="113"/>
      <c r="E25" s="113"/>
      <c r="F25" s="113"/>
      <c r="G25" s="113"/>
      <c r="H25" s="113"/>
      <c r="I25" s="113"/>
      <c r="J25" s="113"/>
      <c r="K25" s="174"/>
      <c r="L25" s="120"/>
      <c r="Z25"/>
      <c r="AA25" s="155">
        <f t="shared" si="1"/>
        <v>0</v>
      </c>
      <c r="AB25" s="155">
        <f>AA25*VLOOKUP($C25,MOSCOW_Table[],2,TRUE)</f>
        <v>0</v>
      </c>
      <c r="AC25"/>
      <c r="AD25"/>
      <c r="AE25"/>
    </row>
    <row r="26" spans="1:31" ht="30">
      <c r="A26" s="133">
        <v>5</v>
      </c>
      <c r="B26" s="134" t="s">
        <v>122</v>
      </c>
      <c r="C26" s="212" t="s">
        <v>21</v>
      </c>
      <c r="D26" s="113"/>
      <c r="E26" s="113"/>
      <c r="F26" s="113"/>
      <c r="G26" s="113"/>
      <c r="H26" s="113"/>
      <c r="I26" s="113"/>
      <c r="J26" s="113"/>
      <c r="K26" s="174"/>
      <c r="L26" s="120"/>
      <c r="Z26"/>
      <c r="AA26" s="155">
        <f t="shared" si="1"/>
        <v>0</v>
      </c>
      <c r="AB26" s="155">
        <f>AA26*VLOOKUP($C26,MOSCOW_Table[],2,TRUE)</f>
        <v>0</v>
      </c>
      <c r="AC26"/>
      <c r="AD26"/>
      <c r="AE26"/>
    </row>
    <row r="27" spans="1:31">
      <c r="A27" s="133">
        <v>6</v>
      </c>
      <c r="B27" s="134" t="s">
        <v>123</v>
      </c>
      <c r="C27" s="212" t="s">
        <v>21</v>
      </c>
      <c r="D27" s="113"/>
      <c r="E27" s="113"/>
      <c r="F27" s="113"/>
      <c r="G27" s="113"/>
      <c r="H27" s="113"/>
      <c r="I27" s="113"/>
      <c r="J27" s="113"/>
      <c r="K27" s="174"/>
      <c r="L27" s="120"/>
      <c r="Z27"/>
      <c r="AA27" s="155">
        <f t="shared" si="1"/>
        <v>0</v>
      </c>
      <c r="AB27" s="155">
        <f>AA27*VLOOKUP($C27,MOSCOW_Table[],2,TRUE)</f>
        <v>0</v>
      </c>
      <c r="AC27"/>
      <c r="AD27"/>
      <c r="AE27"/>
    </row>
    <row r="28" spans="1:31" ht="30">
      <c r="A28" s="133">
        <v>7</v>
      </c>
      <c r="B28" s="134" t="s">
        <v>124</v>
      </c>
      <c r="C28" s="212" t="s">
        <v>21</v>
      </c>
      <c r="D28" s="113"/>
      <c r="E28" s="113"/>
      <c r="F28" s="113"/>
      <c r="G28" s="113"/>
      <c r="H28" s="113"/>
      <c r="I28" s="113"/>
      <c r="J28" s="113"/>
      <c r="K28" s="174"/>
      <c r="L28" s="120"/>
      <c r="Z28"/>
      <c r="AA28" s="155">
        <f t="shared" si="1"/>
        <v>0</v>
      </c>
      <c r="AB28" s="155">
        <f>AA28*VLOOKUP($C28,MOSCOW_Table[],2,TRUE)</f>
        <v>0</v>
      </c>
      <c r="AC28"/>
      <c r="AD28"/>
      <c r="AE28"/>
    </row>
    <row r="29" spans="1:31" ht="30">
      <c r="A29" s="133">
        <v>8</v>
      </c>
      <c r="B29" s="134" t="s">
        <v>125</v>
      </c>
      <c r="C29" s="212" t="s">
        <v>21</v>
      </c>
      <c r="D29" s="113"/>
      <c r="E29" s="113"/>
      <c r="F29" s="113"/>
      <c r="G29" s="113"/>
      <c r="H29" s="113"/>
      <c r="I29" s="113"/>
      <c r="J29" s="113"/>
      <c r="K29" s="174"/>
      <c r="L29" s="120"/>
      <c r="Z29"/>
      <c r="AA29" s="155">
        <f t="shared" si="1"/>
        <v>0</v>
      </c>
      <c r="AB29" s="155">
        <f>AA29*VLOOKUP($C29,MOSCOW_Table[],2,TRUE)</f>
        <v>0</v>
      </c>
      <c r="AC29"/>
      <c r="AD29"/>
      <c r="AE29"/>
    </row>
    <row r="30" spans="1:31">
      <c r="A30" s="133">
        <v>9</v>
      </c>
      <c r="B30" s="134" t="s">
        <v>126</v>
      </c>
      <c r="C30" s="212" t="s">
        <v>21</v>
      </c>
      <c r="D30" s="113"/>
      <c r="E30" s="113"/>
      <c r="F30" s="113"/>
      <c r="G30" s="113"/>
      <c r="H30" s="113"/>
      <c r="I30" s="113"/>
      <c r="J30" s="113"/>
      <c r="K30" s="174"/>
      <c r="L30" s="120"/>
      <c r="Z30"/>
      <c r="AA30" s="155">
        <f t="shared" si="1"/>
        <v>0</v>
      </c>
      <c r="AB30" s="155">
        <f>AA30*VLOOKUP($C30,MOSCOW_Table[],2,TRUE)</f>
        <v>0</v>
      </c>
      <c r="AC30"/>
      <c r="AD30"/>
      <c r="AE30"/>
    </row>
    <row r="31" spans="1:31" ht="30">
      <c r="A31" s="133">
        <v>10</v>
      </c>
      <c r="B31" s="134" t="s">
        <v>127</v>
      </c>
      <c r="C31" s="212" t="s">
        <v>21</v>
      </c>
      <c r="D31" s="113"/>
      <c r="E31" s="113"/>
      <c r="F31" s="113"/>
      <c r="G31" s="113"/>
      <c r="H31" s="113"/>
      <c r="I31" s="113"/>
      <c r="J31" s="113"/>
      <c r="K31" s="174"/>
      <c r="L31" s="120"/>
      <c r="Z31"/>
      <c r="AA31" s="155">
        <f t="shared" si="1"/>
        <v>0</v>
      </c>
      <c r="AB31" s="155">
        <f>AA31*VLOOKUP($C31,MOSCOW_Table[],2,TRUE)</f>
        <v>0</v>
      </c>
      <c r="AC31"/>
      <c r="AD31"/>
      <c r="AE31"/>
    </row>
    <row r="32" spans="1:31">
      <c r="A32" s="133">
        <v>11</v>
      </c>
      <c r="B32" s="134" t="s">
        <v>128</v>
      </c>
      <c r="C32" s="212" t="s">
        <v>21</v>
      </c>
      <c r="D32" s="113"/>
      <c r="E32" s="113"/>
      <c r="F32" s="113"/>
      <c r="G32" s="113"/>
      <c r="H32" s="113"/>
      <c r="I32" s="113"/>
      <c r="J32" s="113"/>
      <c r="K32" s="174"/>
      <c r="L32" s="120"/>
      <c r="Z32"/>
      <c r="AA32" s="155">
        <f t="shared" si="1"/>
        <v>0</v>
      </c>
      <c r="AB32" s="155">
        <f>AA32*VLOOKUP($C32,MOSCOW_Table[],2,TRUE)</f>
        <v>0</v>
      </c>
      <c r="AC32"/>
      <c r="AD32"/>
      <c r="AE32"/>
    </row>
    <row r="33" spans="1:31">
      <c r="A33" s="133">
        <v>12</v>
      </c>
      <c r="B33" s="136" t="s">
        <v>129</v>
      </c>
      <c r="C33" s="212" t="s">
        <v>21</v>
      </c>
      <c r="D33" s="113"/>
      <c r="E33" s="117"/>
      <c r="F33" s="117"/>
      <c r="G33" s="117"/>
      <c r="H33" s="117"/>
      <c r="I33" s="117"/>
      <c r="J33" s="117"/>
      <c r="K33" s="186"/>
      <c r="L33" s="120"/>
      <c r="Z33"/>
      <c r="AA33" s="155">
        <f t="shared" si="1"/>
        <v>0</v>
      </c>
      <c r="AB33" s="155">
        <f>AA33*VLOOKUP($C33,MOSCOW_Table[],2,TRUE)</f>
        <v>0</v>
      </c>
      <c r="AC33"/>
      <c r="AD33"/>
      <c r="AE33"/>
    </row>
    <row r="34" spans="1:31" ht="30">
      <c r="A34" s="152">
        <v>13</v>
      </c>
      <c r="B34" s="153" t="s">
        <v>130</v>
      </c>
      <c r="C34" s="213" t="s">
        <v>29</v>
      </c>
      <c r="D34" s="113"/>
      <c r="E34" s="113"/>
      <c r="F34" s="113"/>
      <c r="G34" s="113"/>
      <c r="H34" s="113"/>
      <c r="I34" s="113"/>
      <c r="J34" s="113"/>
      <c r="K34" s="174"/>
      <c r="L34" s="120"/>
      <c r="Z34"/>
      <c r="AA34" s="155">
        <f t="shared" si="1"/>
        <v>0</v>
      </c>
      <c r="AB34" s="155">
        <f>AA34*VLOOKUP($C34,MOSCOW_Table[],2,TRUE)</f>
        <v>0</v>
      </c>
      <c r="AC34"/>
      <c r="AD34"/>
      <c r="AE34"/>
    </row>
    <row r="35" spans="1:31">
      <c r="A35" s="152">
        <v>14</v>
      </c>
      <c r="B35" s="153" t="s">
        <v>131</v>
      </c>
      <c r="C35" s="217" t="s">
        <v>29</v>
      </c>
      <c r="D35" s="113"/>
      <c r="E35" s="113"/>
      <c r="F35" s="113"/>
      <c r="G35" s="113"/>
      <c r="H35" s="113"/>
      <c r="I35" s="113"/>
      <c r="J35" s="113"/>
      <c r="K35" s="174"/>
      <c r="L35" s="179"/>
      <c r="M35" s="180"/>
      <c r="N35" s="180"/>
      <c r="O35" s="180"/>
      <c r="P35" s="180"/>
      <c r="Q35" s="180"/>
      <c r="R35" s="180"/>
      <c r="S35" s="180"/>
      <c r="T35" s="180"/>
      <c r="U35" s="180"/>
      <c r="V35" s="180"/>
      <c r="W35" s="180"/>
      <c r="X35" s="180"/>
      <c r="Y35" s="180"/>
      <c r="Z35" s="227"/>
      <c r="AA35" s="155">
        <f t="shared" si="1"/>
        <v>0</v>
      </c>
      <c r="AB35" s="155">
        <f>AA35*VLOOKUP($C35,MOSCOW_Table[],2,TRUE)</f>
        <v>0</v>
      </c>
      <c r="AC35"/>
      <c r="AD35"/>
      <c r="AE35"/>
    </row>
    <row r="36" spans="1:31">
      <c r="A36" s="168" t="s">
        <v>132</v>
      </c>
      <c r="B36" s="169"/>
      <c r="C36" s="169"/>
      <c r="D36" s="169"/>
      <c r="E36" s="169"/>
      <c r="F36" s="169"/>
      <c r="G36" s="169"/>
      <c r="H36" s="169"/>
      <c r="I36" s="169"/>
      <c r="J36" s="169"/>
      <c r="K36" s="169"/>
      <c r="L36" s="170"/>
      <c r="M36" s="109"/>
      <c r="N36" s="109"/>
      <c r="O36" s="109"/>
      <c r="P36" s="109"/>
      <c r="Q36" s="109"/>
      <c r="R36" s="109"/>
      <c r="S36" s="109"/>
      <c r="T36" s="109"/>
      <c r="U36" s="109"/>
      <c r="V36" s="109"/>
      <c r="W36" s="109"/>
      <c r="X36" s="109"/>
      <c r="Y36" s="109"/>
      <c r="Z36" s="226"/>
      <c r="AA36"/>
      <c r="AB36"/>
      <c r="AC36"/>
      <c r="AD36"/>
      <c r="AE36"/>
    </row>
    <row r="37" spans="1:31">
      <c r="A37" s="546" t="s">
        <v>133</v>
      </c>
      <c r="B37" s="547"/>
      <c r="C37" s="547"/>
      <c r="D37" s="547"/>
      <c r="E37" s="547"/>
      <c r="F37" s="547"/>
      <c r="G37" s="547"/>
      <c r="H37" s="547"/>
      <c r="I37" s="547"/>
      <c r="J37" s="547"/>
      <c r="K37" s="547"/>
      <c r="L37" s="548"/>
      <c r="M37" s="185"/>
      <c r="N37" s="185"/>
      <c r="O37" s="185"/>
      <c r="P37" s="185"/>
      <c r="Q37" s="185"/>
      <c r="R37" s="185"/>
      <c r="S37" s="185"/>
      <c r="T37" s="185"/>
      <c r="U37" s="185"/>
      <c r="V37" s="185"/>
      <c r="W37" s="185"/>
      <c r="X37" s="185"/>
      <c r="Y37" s="185"/>
      <c r="Z37" s="228"/>
      <c r="AA37"/>
      <c r="AB37"/>
      <c r="AC37"/>
      <c r="AD37"/>
      <c r="AE37"/>
    </row>
    <row r="38" spans="1:31">
      <c r="A38" s="133">
        <v>1</v>
      </c>
      <c r="B38" s="134" t="s">
        <v>134</v>
      </c>
      <c r="C38" s="212" t="s">
        <v>21</v>
      </c>
      <c r="D38" s="113"/>
      <c r="E38" s="113"/>
      <c r="F38" s="113"/>
      <c r="G38" s="113"/>
      <c r="H38" s="113"/>
      <c r="I38" s="113"/>
      <c r="J38" s="113"/>
      <c r="K38" s="174"/>
      <c r="L38" s="120"/>
      <c r="Z38"/>
      <c r="AA38" s="155">
        <f>IF(COUNTA($D38)=1,$D$4)+IF(COUNTA($E38)=1,$E$4)+IF(COUNTA($F38)=1,$F$4)+IF(COUNTA($G38)=1,$G$4)+IF(COUNTA($H38)=1,$H$4)+IF(COUNTA($I38)=1,$I$4)</f>
        <v>0</v>
      </c>
      <c r="AB38" s="155">
        <f>AA38*VLOOKUP($C38,MOSCOW_Table[],2,TRUE)</f>
        <v>0</v>
      </c>
      <c r="AC38">
        <f>SUM(AB38:AB56)</f>
        <v>0</v>
      </c>
      <c r="AD38"/>
      <c r="AE38"/>
    </row>
    <row r="39" spans="1:31">
      <c r="A39" s="133">
        <v>2</v>
      </c>
      <c r="B39" s="134" t="s">
        <v>135</v>
      </c>
      <c r="C39" s="212" t="s">
        <v>21</v>
      </c>
      <c r="D39" s="113"/>
      <c r="E39" s="113"/>
      <c r="F39" s="113"/>
      <c r="G39" s="113"/>
      <c r="H39" s="113"/>
      <c r="I39" s="113"/>
      <c r="J39" s="113"/>
      <c r="K39" s="174"/>
      <c r="L39" s="120"/>
      <c r="Z39"/>
      <c r="AA39" s="155">
        <f t="shared" ref="AA39:AA56" si="2">IF(COUNTA($D39)=1,$D$4)+IF(COUNTA($E39)=1,$E$4)+IF(COUNTA($F39)=1,$F$4)+IF(COUNTA($G39)=1,$G$4)+IF(COUNTA($H39)=1,$H$4)+IF(COUNTA($I39)=1,$I$4)</f>
        <v>0</v>
      </c>
      <c r="AB39" s="155">
        <f>AA39*VLOOKUP($C39,MOSCOW_Table[],2,TRUE)</f>
        <v>0</v>
      </c>
      <c r="AC39"/>
      <c r="AD39"/>
      <c r="AE39"/>
    </row>
    <row r="40" spans="1:31">
      <c r="A40" s="133">
        <v>3</v>
      </c>
      <c r="B40" s="134" t="s">
        <v>136</v>
      </c>
      <c r="C40" s="212" t="s">
        <v>21</v>
      </c>
      <c r="D40" s="113"/>
      <c r="E40" s="113"/>
      <c r="F40" s="113"/>
      <c r="G40" s="113"/>
      <c r="H40" s="113"/>
      <c r="I40" s="113"/>
      <c r="J40" s="113"/>
      <c r="K40" s="174"/>
      <c r="L40" s="120"/>
      <c r="Z40"/>
      <c r="AA40" s="155">
        <f t="shared" si="2"/>
        <v>0</v>
      </c>
      <c r="AB40" s="155">
        <f>AA40*VLOOKUP($C40,MOSCOW_Table[],2,TRUE)</f>
        <v>0</v>
      </c>
      <c r="AC40"/>
      <c r="AD40"/>
      <c r="AE40"/>
    </row>
    <row r="41" spans="1:31">
      <c r="A41" s="133">
        <v>4</v>
      </c>
      <c r="B41" s="134" t="s">
        <v>137</v>
      </c>
      <c r="C41" s="212" t="s">
        <v>21</v>
      </c>
      <c r="D41" s="113"/>
      <c r="E41" s="113"/>
      <c r="F41" s="113"/>
      <c r="G41" s="113"/>
      <c r="H41" s="113"/>
      <c r="I41" s="113"/>
      <c r="J41" s="113"/>
      <c r="K41" s="174"/>
      <c r="L41" s="120"/>
      <c r="Z41"/>
      <c r="AA41" s="155">
        <f t="shared" si="2"/>
        <v>0</v>
      </c>
      <c r="AB41" s="155">
        <f>AA41*VLOOKUP($C41,MOSCOW_Table[],2,TRUE)</f>
        <v>0</v>
      </c>
      <c r="AC41"/>
      <c r="AD41"/>
      <c r="AE41"/>
    </row>
    <row r="42" spans="1:31">
      <c r="A42" s="133">
        <v>5</v>
      </c>
      <c r="B42" s="134" t="s">
        <v>138</v>
      </c>
      <c r="C42" s="212" t="s">
        <v>21</v>
      </c>
      <c r="D42" s="113"/>
      <c r="E42" s="113"/>
      <c r="F42" s="113"/>
      <c r="G42" s="113"/>
      <c r="H42" s="113"/>
      <c r="I42" s="113"/>
      <c r="J42" s="113"/>
      <c r="K42" s="174"/>
      <c r="L42" s="120"/>
      <c r="Z42"/>
      <c r="AA42" s="155">
        <f t="shared" si="2"/>
        <v>0</v>
      </c>
      <c r="AB42" s="155">
        <f>AA42*VLOOKUP($C42,MOSCOW_Table[],2,TRUE)</f>
        <v>0</v>
      </c>
      <c r="AC42"/>
      <c r="AD42"/>
      <c r="AE42"/>
    </row>
    <row r="43" spans="1:31" ht="30">
      <c r="A43" s="133">
        <v>6</v>
      </c>
      <c r="B43" s="134" t="s">
        <v>139</v>
      </c>
      <c r="C43" s="212" t="s">
        <v>21</v>
      </c>
      <c r="D43" s="113"/>
      <c r="E43" s="113"/>
      <c r="F43" s="113"/>
      <c r="G43" s="113"/>
      <c r="H43" s="113"/>
      <c r="I43" s="113"/>
      <c r="J43" s="113"/>
      <c r="K43" s="174"/>
      <c r="L43" s="120"/>
      <c r="Z43"/>
      <c r="AA43" s="155">
        <f t="shared" si="2"/>
        <v>0</v>
      </c>
      <c r="AB43" s="155">
        <f>AA43*VLOOKUP($C43,MOSCOW_Table[],2,TRUE)</f>
        <v>0</v>
      </c>
      <c r="AC43"/>
      <c r="AD43"/>
      <c r="AE43"/>
    </row>
    <row r="44" spans="1:31">
      <c r="A44" s="133">
        <v>7</v>
      </c>
      <c r="B44" s="134" t="s">
        <v>140</v>
      </c>
      <c r="C44" s="212" t="s">
        <v>21</v>
      </c>
      <c r="D44" s="113"/>
      <c r="E44" s="113"/>
      <c r="F44" s="113"/>
      <c r="G44" s="113"/>
      <c r="H44" s="113"/>
      <c r="I44" s="113"/>
      <c r="J44" s="113"/>
      <c r="K44" s="174"/>
      <c r="L44" s="120"/>
      <c r="Z44"/>
      <c r="AA44" s="155">
        <f t="shared" si="2"/>
        <v>0</v>
      </c>
      <c r="AB44" s="155">
        <f>AA44*VLOOKUP($C44,MOSCOW_Table[],2,TRUE)</f>
        <v>0</v>
      </c>
      <c r="AC44"/>
      <c r="AD44"/>
      <c r="AE44"/>
    </row>
    <row r="45" spans="1:31">
      <c r="A45" s="133">
        <v>8</v>
      </c>
      <c r="B45" s="134" t="s">
        <v>141</v>
      </c>
      <c r="C45" s="212" t="s">
        <v>21</v>
      </c>
      <c r="D45" s="113"/>
      <c r="E45" s="113"/>
      <c r="F45" s="113"/>
      <c r="G45" s="113"/>
      <c r="H45" s="113"/>
      <c r="I45" s="113"/>
      <c r="J45" s="113"/>
      <c r="K45" s="174"/>
      <c r="L45" s="120"/>
      <c r="Z45"/>
      <c r="AA45" s="155">
        <f t="shared" si="2"/>
        <v>0</v>
      </c>
      <c r="AB45" s="155">
        <f>AA45*VLOOKUP($C45,MOSCOW_Table[],2,TRUE)</f>
        <v>0</v>
      </c>
      <c r="AC45"/>
      <c r="AD45"/>
      <c r="AE45"/>
    </row>
    <row r="46" spans="1:31" ht="30">
      <c r="A46" s="133">
        <v>9</v>
      </c>
      <c r="B46" s="134" t="s">
        <v>142</v>
      </c>
      <c r="C46" s="212" t="s">
        <v>21</v>
      </c>
      <c r="D46" s="113"/>
      <c r="E46" s="113"/>
      <c r="F46" s="113"/>
      <c r="G46" s="113"/>
      <c r="H46" s="113"/>
      <c r="I46" s="113"/>
      <c r="J46" s="113"/>
      <c r="K46" s="174"/>
      <c r="L46" s="120"/>
      <c r="Z46"/>
      <c r="AA46" s="155">
        <f t="shared" si="2"/>
        <v>0</v>
      </c>
      <c r="AB46" s="155">
        <f>AA46*VLOOKUP($C46,MOSCOW_Table[],2,TRUE)</f>
        <v>0</v>
      </c>
      <c r="AC46"/>
      <c r="AD46"/>
      <c r="AE46"/>
    </row>
    <row r="47" spans="1:31">
      <c r="A47" s="133">
        <v>10</v>
      </c>
      <c r="B47" s="136" t="s">
        <v>143</v>
      </c>
      <c r="C47" s="212" t="s">
        <v>21</v>
      </c>
      <c r="D47" s="116"/>
      <c r="E47" s="116"/>
      <c r="F47" s="116"/>
      <c r="G47" s="116"/>
      <c r="H47" s="116"/>
      <c r="I47" s="116"/>
      <c r="J47" s="116"/>
      <c r="K47" s="187"/>
      <c r="L47" s="120"/>
      <c r="Z47"/>
      <c r="AA47" s="155">
        <f t="shared" si="2"/>
        <v>0</v>
      </c>
      <c r="AB47" s="155">
        <f>AA47*VLOOKUP($C47,MOSCOW_Table[],2,TRUE)</f>
        <v>0</v>
      </c>
      <c r="AC47"/>
      <c r="AD47"/>
      <c r="AE47"/>
    </row>
    <row r="48" spans="1:31" ht="30">
      <c r="A48" s="152">
        <v>11</v>
      </c>
      <c r="B48" s="153" t="s">
        <v>144</v>
      </c>
      <c r="C48" s="213" t="s">
        <v>29</v>
      </c>
      <c r="D48" s="113"/>
      <c r="E48" s="113"/>
      <c r="F48" s="113"/>
      <c r="G48" s="113"/>
      <c r="H48" s="113"/>
      <c r="I48" s="113"/>
      <c r="J48" s="113"/>
      <c r="K48" s="174"/>
      <c r="L48" s="120"/>
      <c r="Z48"/>
      <c r="AA48" s="155">
        <f t="shared" si="2"/>
        <v>0</v>
      </c>
      <c r="AB48" s="155">
        <f>AA48*VLOOKUP($C48,MOSCOW_Table[],2,TRUE)</f>
        <v>0</v>
      </c>
      <c r="AC48"/>
      <c r="AD48"/>
      <c r="AE48"/>
    </row>
    <row r="49" spans="1:31">
      <c r="A49" s="152">
        <v>12</v>
      </c>
      <c r="B49" s="153" t="s">
        <v>145</v>
      </c>
      <c r="C49" s="213" t="s">
        <v>29</v>
      </c>
      <c r="D49" s="113"/>
      <c r="E49" s="113"/>
      <c r="F49" s="113"/>
      <c r="G49" s="113"/>
      <c r="H49" s="113"/>
      <c r="I49" s="113"/>
      <c r="J49" s="113"/>
      <c r="K49" s="174"/>
      <c r="L49" s="120"/>
      <c r="Z49"/>
      <c r="AA49" s="155">
        <f t="shared" si="2"/>
        <v>0</v>
      </c>
      <c r="AB49" s="155">
        <f>AA49*VLOOKUP($C49,MOSCOW_Table[],2,TRUE)</f>
        <v>0</v>
      </c>
      <c r="AC49"/>
      <c r="AD49"/>
      <c r="AE49"/>
    </row>
    <row r="50" spans="1:31">
      <c r="A50" s="152">
        <v>13</v>
      </c>
      <c r="B50" s="153" t="s">
        <v>146</v>
      </c>
      <c r="C50" s="213" t="s">
        <v>29</v>
      </c>
      <c r="D50" s="113"/>
      <c r="E50" s="113"/>
      <c r="F50" s="113"/>
      <c r="G50" s="113"/>
      <c r="H50" s="113"/>
      <c r="I50" s="113"/>
      <c r="J50" s="113"/>
      <c r="K50" s="174"/>
      <c r="L50" s="120"/>
      <c r="Z50"/>
      <c r="AA50" s="155">
        <f t="shared" si="2"/>
        <v>0</v>
      </c>
      <c r="AB50" s="155">
        <f>AA50*VLOOKUP($C50,MOSCOW_Table[],2,TRUE)</f>
        <v>0</v>
      </c>
      <c r="AC50"/>
      <c r="AD50"/>
      <c r="AE50"/>
    </row>
    <row r="51" spans="1:31">
      <c r="A51" s="152">
        <v>14</v>
      </c>
      <c r="B51" s="153" t="s">
        <v>147</v>
      </c>
      <c r="C51" s="213" t="s">
        <v>29</v>
      </c>
      <c r="D51" s="113"/>
      <c r="E51" s="113"/>
      <c r="F51" s="113"/>
      <c r="G51" s="113"/>
      <c r="H51" s="113"/>
      <c r="I51" s="113"/>
      <c r="J51" s="113"/>
      <c r="K51" s="174"/>
      <c r="L51" s="120"/>
      <c r="Z51"/>
      <c r="AA51" s="155">
        <f>IF(COUNTA($D51)=1,$D$4)+IF(COUNTA($E51)=1,$E$4)+IF(COUNTA($F51)=1,$F$4)+IF(COUNTA($G51)=1,$G$4)+IF(COUNTA($H51)=1,$H$4)+IF(COUNTA($I51)=1,$I$4)</f>
        <v>0</v>
      </c>
      <c r="AB51" s="155">
        <f>AA51*VLOOKUP($C51,MOSCOW_Table[],2,TRUE)</f>
        <v>0</v>
      </c>
      <c r="AC51"/>
      <c r="AD51"/>
      <c r="AE51"/>
    </row>
    <row r="52" spans="1:31" ht="30">
      <c r="A52" s="214">
        <v>15</v>
      </c>
      <c r="B52" s="215" t="s">
        <v>148</v>
      </c>
      <c r="C52" s="216" t="s">
        <v>29</v>
      </c>
      <c r="D52" s="176"/>
      <c r="E52" s="176"/>
      <c r="F52" s="176"/>
      <c r="G52" s="176"/>
      <c r="H52" s="176"/>
      <c r="I52" s="176"/>
      <c r="J52" s="176"/>
      <c r="K52" s="177"/>
      <c r="L52" s="178"/>
      <c r="Z52"/>
      <c r="AA52" s="155">
        <f t="shared" si="2"/>
        <v>0</v>
      </c>
      <c r="AB52" s="155">
        <f>AA52*VLOOKUP($C52,MOSCOW_Table[],2,TRUE)</f>
        <v>0</v>
      </c>
      <c r="AC52"/>
      <c r="AD52"/>
      <c r="AE52"/>
    </row>
    <row r="53" spans="1:31">
      <c r="A53" s="152">
        <v>16</v>
      </c>
      <c r="B53" s="153" t="s">
        <v>149</v>
      </c>
      <c r="C53" s="213" t="s">
        <v>50</v>
      </c>
      <c r="D53" s="113"/>
      <c r="E53" s="113"/>
      <c r="F53" s="113"/>
      <c r="G53" s="113"/>
      <c r="H53" s="113"/>
      <c r="I53" s="113"/>
      <c r="J53" s="113"/>
      <c r="K53" s="113"/>
      <c r="L53" s="120"/>
      <c r="Z53"/>
      <c r="AA53" s="155">
        <f t="shared" si="2"/>
        <v>0</v>
      </c>
      <c r="AB53" s="155">
        <f>AA53*VLOOKUP($C53,MOSCOW_Table[],2,TRUE)</f>
        <v>0</v>
      </c>
      <c r="AC53"/>
      <c r="AD53"/>
      <c r="AE53"/>
    </row>
    <row r="54" spans="1:31" ht="30">
      <c r="A54" s="152">
        <v>17</v>
      </c>
      <c r="B54" s="153" t="s">
        <v>150</v>
      </c>
      <c r="C54" s="213" t="s">
        <v>50</v>
      </c>
      <c r="D54" s="113"/>
      <c r="E54" s="113"/>
      <c r="F54" s="113"/>
      <c r="G54" s="113"/>
      <c r="H54" s="113"/>
      <c r="I54" s="113"/>
      <c r="J54" s="113"/>
      <c r="K54" s="113"/>
      <c r="L54" s="120"/>
      <c r="Z54"/>
      <c r="AA54" s="155">
        <f t="shared" si="2"/>
        <v>0</v>
      </c>
      <c r="AB54" s="155">
        <f>AA54*VLOOKUP($C54,MOSCOW_Table[],2,TRUE)</f>
        <v>0</v>
      </c>
      <c r="AC54"/>
      <c r="AD54"/>
      <c r="AE54"/>
    </row>
    <row r="55" spans="1:31">
      <c r="A55" s="152">
        <v>18</v>
      </c>
      <c r="B55" s="153" t="s">
        <v>151</v>
      </c>
      <c r="C55" s="213" t="s">
        <v>50</v>
      </c>
      <c r="D55" s="113"/>
      <c r="E55" s="113"/>
      <c r="F55" s="113"/>
      <c r="G55" s="113"/>
      <c r="H55" s="113"/>
      <c r="I55" s="113"/>
      <c r="J55" s="113"/>
      <c r="K55" s="113"/>
      <c r="L55" s="120"/>
      <c r="Z55"/>
      <c r="AA55" s="155">
        <f t="shared" si="2"/>
        <v>0</v>
      </c>
      <c r="AB55" s="155">
        <f>AA55*VLOOKUP($C55,MOSCOW_Table[],2,TRUE)</f>
        <v>0</v>
      </c>
      <c r="AC55"/>
      <c r="AD55"/>
      <c r="AE55"/>
    </row>
    <row r="56" spans="1:31">
      <c r="A56" s="152">
        <v>19</v>
      </c>
      <c r="B56" s="153" t="s">
        <v>152</v>
      </c>
      <c r="C56" s="217" t="s">
        <v>50</v>
      </c>
      <c r="D56" s="113"/>
      <c r="E56" s="113"/>
      <c r="F56" s="113"/>
      <c r="G56" s="113"/>
      <c r="H56" s="113"/>
      <c r="I56" s="113"/>
      <c r="J56" s="113"/>
      <c r="K56" s="113"/>
      <c r="L56" s="179"/>
      <c r="M56" s="180"/>
      <c r="N56" s="180"/>
      <c r="O56" s="180"/>
      <c r="P56" s="180"/>
      <c r="Q56" s="180"/>
      <c r="R56" s="180"/>
      <c r="S56" s="180"/>
      <c r="T56" s="180"/>
      <c r="U56" s="180"/>
      <c r="V56" s="180"/>
      <c r="W56" s="180"/>
      <c r="X56" s="180"/>
      <c r="Y56" s="180"/>
      <c r="Z56" s="227"/>
      <c r="AA56" s="155">
        <f t="shared" si="2"/>
        <v>0</v>
      </c>
      <c r="AB56" s="155">
        <f>AA56*VLOOKUP($C56,MOSCOW_Table[],2,TRUE)</f>
        <v>0</v>
      </c>
      <c r="AC56"/>
      <c r="AD56"/>
      <c r="AE56"/>
    </row>
    <row r="57" spans="1:31">
      <c r="A57" s="182" t="s">
        <v>153</v>
      </c>
      <c r="B57" s="183"/>
      <c r="C57" s="183"/>
      <c r="D57" s="183"/>
      <c r="E57" s="183"/>
      <c r="F57" s="183"/>
      <c r="G57" s="183"/>
      <c r="H57" s="183"/>
      <c r="I57" s="183"/>
      <c r="J57" s="183"/>
      <c r="K57" s="183"/>
      <c r="L57" s="184"/>
      <c r="M57" s="109"/>
      <c r="N57" s="109"/>
      <c r="O57" s="109"/>
      <c r="P57" s="109"/>
      <c r="Q57" s="109"/>
      <c r="R57" s="109"/>
      <c r="S57" s="109"/>
      <c r="T57" s="109"/>
      <c r="U57" s="109"/>
      <c r="V57" s="109"/>
      <c r="W57" s="109"/>
      <c r="X57" s="109"/>
      <c r="Y57" s="109"/>
      <c r="Z57" s="226"/>
      <c r="AA57"/>
      <c r="AB57"/>
      <c r="AC57"/>
      <c r="AD57"/>
      <c r="AE57"/>
    </row>
    <row r="58" spans="1:31" ht="30" customHeight="1">
      <c r="A58" s="546" t="s">
        <v>154</v>
      </c>
      <c r="B58" s="547"/>
      <c r="C58" s="547"/>
      <c r="D58" s="547"/>
      <c r="E58" s="547"/>
      <c r="F58" s="547"/>
      <c r="G58" s="547"/>
      <c r="H58" s="547"/>
      <c r="I58" s="547"/>
      <c r="J58" s="547"/>
      <c r="K58" s="547"/>
      <c r="L58" s="548"/>
      <c r="M58" s="185"/>
      <c r="N58" s="185"/>
      <c r="O58" s="185"/>
      <c r="P58" s="185"/>
      <c r="Q58" s="185"/>
      <c r="R58" s="185"/>
      <c r="S58" s="185"/>
      <c r="T58" s="185"/>
      <c r="U58" s="185"/>
      <c r="V58" s="185"/>
      <c r="W58" s="185"/>
      <c r="X58" s="185"/>
      <c r="Y58" s="185"/>
      <c r="Z58" s="228"/>
      <c r="AA58"/>
      <c r="AB58"/>
      <c r="AC58"/>
      <c r="AD58"/>
      <c r="AE58"/>
    </row>
    <row r="59" spans="1:31" ht="30">
      <c r="A59" s="133">
        <v>1</v>
      </c>
      <c r="B59" s="134" t="s">
        <v>155</v>
      </c>
      <c r="C59" s="212" t="s">
        <v>21</v>
      </c>
      <c r="D59" s="113"/>
      <c r="E59" s="113"/>
      <c r="F59" s="113"/>
      <c r="G59" s="113"/>
      <c r="H59" s="113"/>
      <c r="I59" s="113"/>
      <c r="J59" s="113"/>
      <c r="K59" s="174"/>
      <c r="L59" s="120"/>
      <c r="Z59"/>
      <c r="AA59" s="155">
        <f t="shared" ref="AA59:AA68" si="3">IF(COUNTA($D59)=1,$D$4)+IF(COUNTA($E59)=1,$E$4)+IF(COUNTA($F59)=1,$F$4)+IF(COUNTA($G59)=1,$G$4)+IF(COUNTA($H59)=1,$H$4)+IF(COUNTA($I59)=1,$I$4)</f>
        <v>0</v>
      </c>
      <c r="AB59" s="155">
        <f>AA59*VLOOKUP($C59,MOSCOW_Table[],2,TRUE)</f>
        <v>0</v>
      </c>
      <c r="AC59">
        <f>SUM(AB59:AB68)</f>
        <v>0</v>
      </c>
      <c r="AD59"/>
      <c r="AE59"/>
    </row>
    <row r="60" spans="1:31" ht="30">
      <c r="A60" s="133">
        <v>2</v>
      </c>
      <c r="B60" s="134" t="s">
        <v>156</v>
      </c>
      <c r="C60" s="212" t="s">
        <v>21</v>
      </c>
      <c r="D60" s="113"/>
      <c r="E60" s="113"/>
      <c r="F60" s="113"/>
      <c r="G60" s="113"/>
      <c r="H60" s="113"/>
      <c r="I60" s="113"/>
      <c r="J60" s="113"/>
      <c r="K60" s="174"/>
      <c r="L60" s="120"/>
      <c r="Z60"/>
      <c r="AA60" s="155">
        <f t="shared" si="3"/>
        <v>0</v>
      </c>
      <c r="AB60" s="155">
        <f>AA60*VLOOKUP($C60,MOSCOW_Table[],2,TRUE)</f>
        <v>0</v>
      </c>
      <c r="AC60"/>
      <c r="AD60"/>
      <c r="AE60"/>
    </row>
    <row r="61" spans="1:31" ht="30">
      <c r="A61" s="133">
        <v>3</v>
      </c>
      <c r="B61" s="134" t="s">
        <v>157</v>
      </c>
      <c r="C61" s="212" t="s">
        <v>21</v>
      </c>
      <c r="D61" s="113"/>
      <c r="E61" s="113"/>
      <c r="F61" s="113"/>
      <c r="G61" s="113"/>
      <c r="H61" s="113"/>
      <c r="I61" s="113"/>
      <c r="J61" s="113"/>
      <c r="K61" s="174"/>
      <c r="L61" s="120"/>
      <c r="Z61"/>
      <c r="AA61" s="155">
        <f t="shared" si="3"/>
        <v>0</v>
      </c>
      <c r="AB61" s="155">
        <f>AA61*VLOOKUP($C61,MOSCOW_Table[],2,TRUE)</f>
        <v>0</v>
      </c>
      <c r="AC61"/>
      <c r="AD61"/>
      <c r="AE61"/>
    </row>
    <row r="62" spans="1:31">
      <c r="A62" s="133">
        <v>4</v>
      </c>
      <c r="B62" s="134" t="s">
        <v>158</v>
      </c>
      <c r="C62" s="212" t="s">
        <v>21</v>
      </c>
      <c r="D62" s="113"/>
      <c r="E62" s="113"/>
      <c r="F62" s="113"/>
      <c r="G62" s="113"/>
      <c r="H62" s="113"/>
      <c r="I62" s="113"/>
      <c r="J62" s="113"/>
      <c r="K62" s="174"/>
      <c r="L62" s="120"/>
      <c r="Z62"/>
      <c r="AA62" s="155">
        <f t="shared" si="3"/>
        <v>0</v>
      </c>
      <c r="AB62" s="155">
        <f>AA62*VLOOKUP($C62,MOSCOW_Table[],2,TRUE)</f>
        <v>0</v>
      </c>
      <c r="AC62"/>
      <c r="AD62"/>
      <c r="AE62"/>
    </row>
    <row r="63" spans="1:31" ht="30">
      <c r="A63" s="133">
        <v>5</v>
      </c>
      <c r="B63" s="134" t="s">
        <v>159</v>
      </c>
      <c r="C63" s="212" t="s">
        <v>21</v>
      </c>
      <c r="D63" s="113"/>
      <c r="E63" s="113"/>
      <c r="F63" s="113"/>
      <c r="G63" s="113"/>
      <c r="H63" s="113"/>
      <c r="I63" s="113"/>
      <c r="J63" s="113"/>
      <c r="K63" s="174"/>
      <c r="L63" s="120"/>
      <c r="Z63"/>
      <c r="AA63" s="155">
        <f t="shared" si="3"/>
        <v>0</v>
      </c>
      <c r="AB63" s="155">
        <f>AA63*VLOOKUP($C63,MOSCOW_Table[],2,TRUE)</f>
        <v>0</v>
      </c>
      <c r="AC63"/>
      <c r="AD63"/>
      <c r="AE63"/>
    </row>
    <row r="64" spans="1:31" ht="30">
      <c r="A64" s="133">
        <v>6</v>
      </c>
      <c r="B64" s="134" t="s">
        <v>160</v>
      </c>
      <c r="C64" s="212" t="s">
        <v>21</v>
      </c>
      <c r="D64" s="113"/>
      <c r="E64" s="113"/>
      <c r="F64" s="113"/>
      <c r="G64" s="113"/>
      <c r="H64" s="113"/>
      <c r="I64" s="113"/>
      <c r="J64" s="113"/>
      <c r="K64" s="174"/>
      <c r="L64" s="120"/>
      <c r="Z64"/>
      <c r="AA64" s="155">
        <f t="shared" si="3"/>
        <v>0</v>
      </c>
      <c r="AB64" s="155">
        <f>AA64*VLOOKUP($C64,MOSCOW_Table[],2,TRUE)</f>
        <v>0</v>
      </c>
      <c r="AC64"/>
      <c r="AD64"/>
      <c r="AE64"/>
    </row>
    <row r="65" spans="1:31">
      <c r="A65" s="133">
        <v>7</v>
      </c>
      <c r="B65" s="134" t="s">
        <v>161</v>
      </c>
      <c r="C65" s="212" t="s">
        <v>21</v>
      </c>
      <c r="D65" s="113"/>
      <c r="E65" s="113"/>
      <c r="F65" s="113"/>
      <c r="G65" s="113"/>
      <c r="H65" s="113"/>
      <c r="I65" s="113"/>
      <c r="J65" s="113"/>
      <c r="K65" s="174"/>
      <c r="L65" s="120"/>
      <c r="Z65"/>
      <c r="AA65" s="155">
        <f t="shared" si="3"/>
        <v>0</v>
      </c>
      <c r="AB65" s="155">
        <f>AA65*VLOOKUP($C65,MOSCOW_Table[],2,TRUE)</f>
        <v>0</v>
      </c>
      <c r="AC65"/>
      <c r="AD65"/>
      <c r="AE65"/>
    </row>
    <row r="66" spans="1:31" ht="30">
      <c r="A66" s="133">
        <v>8</v>
      </c>
      <c r="B66" s="136" t="s">
        <v>162</v>
      </c>
      <c r="C66" s="212" t="s">
        <v>21</v>
      </c>
      <c r="D66" s="181"/>
      <c r="E66" s="181"/>
      <c r="F66" s="181"/>
      <c r="G66" s="181"/>
      <c r="H66" s="181"/>
      <c r="I66" s="181"/>
      <c r="J66" s="181"/>
      <c r="K66" s="188"/>
      <c r="L66" s="120"/>
      <c r="Z66"/>
      <c r="AA66" s="155">
        <f t="shared" si="3"/>
        <v>0</v>
      </c>
      <c r="AB66" s="155">
        <f>AA66*VLOOKUP($C66,MOSCOW_Table[],2,TRUE)</f>
        <v>0</v>
      </c>
      <c r="AC66"/>
      <c r="AD66"/>
      <c r="AE66"/>
    </row>
    <row r="67" spans="1:31" ht="30">
      <c r="A67" s="152">
        <v>9</v>
      </c>
      <c r="B67" s="153" t="s">
        <v>163</v>
      </c>
      <c r="C67" s="213" t="s">
        <v>29</v>
      </c>
      <c r="D67" s="113"/>
      <c r="E67" s="113"/>
      <c r="F67" s="113"/>
      <c r="G67" s="113"/>
      <c r="H67" s="113"/>
      <c r="I67" s="113"/>
      <c r="J67" s="113"/>
      <c r="K67" s="174"/>
      <c r="L67" s="120"/>
      <c r="Z67"/>
      <c r="AA67" s="155">
        <f t="shared" si="3"/>
        <v>0</v>
      </c>
      <c r="AB67" s="155">
        <f>AA67*VLOOKUP($C67,MOSCOW_Table[],2,TRUE)</f>
        <v>0</v>
      </c>
      <c r="AC67"/>
      <c r="AD67"/>
      <c r="AE67"/>
    </row>
    <row r="68" spans="1:31" ht="30">
      <c r="A68" s="152">
        <v>10</v>
      </c>
      <c r="B68" s="153" t="s">
        <v>164</v>
      </c>
      <c r="C68" s="219" t="s">
        <v>50</v>
      </c>
      <c r="D68" s="113"/>
      <c r="E68" s="113"/>
      <c r="F68" s="113"/>
      <c r="G68" s="113"/>
      <c r="H68" s="113"/>
      <c r="I68" s="113"/>
      <c r="J68" s="113"/>
      <c r="K68" s="174"/>
      <c r="L68" s="189"/>
      <c r="M68" s="190"/>
      <c r="N68" s="190"/>
      <c r="O68" s="190"/>
      <c r="P68" s="190"/>
      <c r="Q68" s="190"/>
      <c r="R68" s="190"/>
      <c r="S68" s="190"/>
      <c r="T68" s="190"/>
      <c r="U68" s="190"/>
      <c r="V68" s="190"/>
      <c r="W68" s="190"/>
      <c r="X68" s="190"/>
      <c r="Y68" s="190"/>
      <c r="Z68" s="229"/>
      <c r="AA68" s="155">
        <f t="shared" si="3"/>
        <v>0</v>
      </c>
      <c r="AB68" s="155">
        <f>AA68*VLOOKUP($C68,MOSCOW_Table[],2,TRUE)</f>
        <v>0</v>
      </c>
      <c r="AC68"/>
      <c r="AD68"/>
      <c r="AE68"/>
    </row>
    <row r="69" spans="1:31">
      <c r="A69" s="168" t="s">
        <v>165</v>
      </c>
      <c r="B69" s="169"/>
      <c r="C69" s="169"/>
      <c r="D69" s="169"/>
      <c r="E69" s="169"/>
      <c r="F69" s="169"/>
      <c r="G69" s="169"/>
      <c r="H69" s="169"/>
      <c r="I69" s="169"/>
      <c r="J69" s="169"/>
      <c r="K69" s="169"/>
      <c r="L69" s="170"/>
      <c r="M69" s="109"/>
      <c r="N69" s="109"/>
      <c r="O69" s="109"/>
      <c r="P69" s="109"/>
      <c r="Q69" s="109"/>
      <c r="R69" s="109"/>
      <c r="S69" s="109"/>
      <c r="T69" s="109"/>
      <c r="U69" s="109"/>
      <c r="V69" s="109"/>
      <c r="W69" s="109"/>
      <c r="X69" s="109"/>
      <c r="Y69" s="109"/>
      <c r="Z69" s="226"/>
      <c r="AA69"/>
      <c r="AB69"/>
      <c r="AC69"/>
      <c r="AD69"/>
      <c r="AE69"/>
    </row>
    <row r="70" spans="1:31" ht="30" customHeight="1">
      <c r="A70" s="546" t="s">
        <v>166</v>
      </c>
      <c r="B70" s="547"/>
      <c r="C70" s="547"/>
      <c r="D70" s="547"/>
      <c r="E70" s="547"/>
      <c r="F70" s="547"/>
      <c r="G70" s="547"/>
      <c r="H70" s="547"/>
      <c r="I70" s="547"/>
      <c r="J70" s="547"/>
      <c r="K70" s="547"/>
      <c r="L70" s="548"/>
      <c r="M70" s="185"/>
      <c r="N70" s="185"/>
      <c r="O70" s="185"/>
      <c r="P70" s="185"/>
      <c r="Q70" s="185"/>
      <c r="R70" s="185"/>
      <c r="S70" s="185"/>
      <c r="T70" s="185"/>
      <c r="U70" s="185"/>
      <c r="V70" s="185"/>
      <c r="W70" s="185"/>
      <c r="X70" s="185"/>
      <c r="Y70" s="185"/>
      <c r="Z70" s="228"/>
      <c r="AA70"/>
      <c r="AB70"/>
      <c r="AC70"/>
      <c r="AD70"/>
      <c r="AE70"/>
    </row>
    <row r="71" spans="1:31" ht="30">
      <c r="A71" s="133">
        <v>1</v>
      </c>
      <c r="B71" s="134" t="s">
        <v>167</v>
      </c>
      <c r="C71" s="212" t="s">
        <v>21</v>
      </c>
      <c r="D71" s="113"/>
      <c r="E71" s="113"/>
      <c r="F71" s="113"/>
      <c r="G71" s="113"/>
      <c r="H71" s="113"/>
      <c r="I71" s="113"/>
      <c r="J71" s="113"/>
      <c r="K71" s="174"/>
      <c r="L71" s="120"/>
      <c r="Z71"/>
      <c r="AA71" s="155">
        <f t="shared" ref="AA71:AA94" si="4">IF(COUNTA($D71)=1,$D$4)+IF(COUNTA($E71)=1,$E$4)+IF(COUNTA($F71)=1,$F$4)+IF(COUNTA($G71)=1,$G$4)+IF(COUNTA($H71)=1,$H$4)+IF(COUNTA($I71)=1,$I$4)</f>
        <v>0</v>
      </c>
      <c r="AB71" s="155">
        <f>AA71*VLOOKUP($C71,MOSCOW_Table[],2,TRUE)</f>
        <v>0</v>
      </c>
      <c r="AC71">
        <f>SUM(AB71:AB94)</f>
        <v>0</v>
      </c>
      <c r="AD71"/>
      <c r="AE71"/>
    </row>
    <row r="72" spans="1:31" ht="30">
      <c r="A72" s="133">
        <v>2</v>
      </c>
      <c r="B72" s="134" t="s">
        <v>168</v>
      </c>
      <c r="C72" s="212" t="s">
        <v>21</v>
      </c>
      <c r="D72" s="113"/>
      <c r="E72" s="113"/>
      <c r="F72" s="113"/>
      <c r="G72" s="113"/>
      <c r="H72" s="113"/>
      <c r="I72" s="113"/>
      <c r="J72" s="113"/>
      <c r="K72" s="174"/>
      <c r="L72" s="120"/>
      <c r="Z72"/>
      <c r="AA72" s="155">
        <f t="shared" si="4"/>
        <v>0</v>
      </c>
      <c r="AB72" s="155">
        <f>AA72*VLOOKUP($C72,MOSCOW_Table[],2,TRUE)</f>
        <v>0</v>
      </c>
      <c r="AC72"/>
      <c r="AD72"/>
      <c r="AE72"/>
    </row>
    <row r="73" spans="1:31">
      <c r="A73" s="133">
        <v>3</v>
      </c>
      <c r="B73" s="134" t="s">
        <v>169</v>
      </c>
      <c r="C73" s="212" t="s">
        <v>21</v>
      </c>
      <c r="D73" s="113"/>
      <c r="E73" s="113"/>
      <c r="F73" s="113"/>
      <c r="G73" s="113"/>
      <c r="H73" s="113"/>
      <c r="I73" s="113"/>
      <c r="J73" s="113"/>
      <c r="K73" s="174"/>
      <c r="L73" s="120"/>
      <c r="Z73"/>
      <c r="AA73" s="155">
        <f t="shared" si="4"/>
        <v>0</v>
      </c>
      <c r="AB73" s="155">
        <f>AA73*VLOOKUP($C73,MOSCOW_Table[],2,TRUE)</f>
        <v>0</v>
      </c>
      <c r="AC73"/>
      <c r="AD73"/>
      <c r="AE73"/>
    </row>
    <row r="74" spans="1:31">
      <c r="A74" s="133">
        <v>4</v>
      </c>
      <c r="B74" s="134" t="s">
        <v>170</v>
      </c>
      <c r="C74" s="212" t="s">
        <v>21</v>
      </c>
      <c r="D74" s="113"/>
      <c r="E74" s="113"/>
      <c r="F74" s="113"/>
      <c r="G74" s="113"/>
      <c r="H74" s="113"/>
      <c r="I74" s="113"/>
      <c r="J74" s="113"/>
      <c r="K74" s="174"/>
      <c r="L74" s="120"/>
      <c r="Z74"/>
      <c r="AA74" s="155">
        <f t="shared" si="4"/>
        <v>0</v>
      </c>
      <c r="AB74" s="155">
        <f>AA74*VLOOKUP($C74,MOSCOW_Table[],2,TRUE)</f>
        <v>0</v>
      </c>
      <c r="AC74"/>
      <c r="AD74"/>
      <c r="AE74"/>
    </row>
    <row r="75" spans="1:31">
      <c r="A75" s="133">
        <v>5</v>
      </c>
      <c r="B75" s="134" t="s">
        <v>171</v>
      </c>
      <c r="C75" s="212" t="s">
        <v>21</v>
      </c>
      <c r="D75" s="113"/>
      <c r="E75" s="113"/>
      <c r="F75" s="113"/>
      <c r="G75" s="113"/>
      <c r="H75" s="113"/>
      <c r="I75" s="113"/>
      <c r="J75" s="113"/>
      <c r="K75" s="174"/>
      <c r="L75" s="120"/>
      <c r="Z75"/>
      <c r="AA75" s="155">
        <f t="shared" si="4"/>
        <v>0</v>
      </c>
      <c r="AB75" s="155">
        <f>AA75*VLOOKUP($C75,MOSCOW_Table[],2,TRUE)</f>
        <v>0</v>
      </c>
      <c r="AC75"/>
      <c r="AD75"/>
      <c r="AE75"/>
    </row>
    <row r="76" spans="1:31">
      <c r="A76" s="133">
        <v>6</v>
      </c>
      <c r="B76" s="134" t="s">
        <v>172</v>
      </c>
      <c r="C76" s="212" t="s">
        <v>21</v>
      </c>
      <c r="D76" s="113"/>
      <c r="E76" s="113"/>
      <c r="F76" s="113"/>
      <c r="G76" s="113"/>
      <c r="H76" s="113"/>
      <c r="I76" s="113"/>
      <c r="J76" s="113"/>
      <c r="K76" s="174"/>
      <c r="L76" s="120"/>
      <c r="Z76"/>
      <c r="AA76" s="155">
        <f t="shared" si="4"/>
        <v>0</v>
      </c>
      <c r="AB76" s="155">
        <f>AA76*VLOOKUP($C76,MOSCOW_Table[],2,TRUE)</f>
        <v>0</v>
      </c>
      <c r="AC76"/>
      <c r="AD76"/>
      <c r="AE76"/>
    </row>
    <row r="77" spans="1:31">
      <c r="A77" s="133">
        <v>7</v>
      </c>
      <c r="B77" s="134" t="s">
        <v>173</v>
      </c>
      <c r="C77" s="212" t="s">
        <v>21</v>
      </c>
      <c r="D77" s="113"/>
      <c r="E77" s="113"/>
      <c r="F77" s="113"/>
      <c r="G77" s="113"/>
      <c r="H77" s="113"/>
      <c r="I77" s="113"/>
      <c r="J77" s="113"/>
      <c r="K77" s="174"/>
      <c r="L77" s="120"/>
      <c r="Z77"/>
      <c r="AA77" s="155">
        <f t="shared" si="4"/>
        <v>0</v>
      </c>
      <c r="AB77" s="155">
        <f>AA77*VLOOKUP($C77,MOSCOW_Table[],2,TRUE)</f>
        <v>0</v>
      </c>
      <c r="AC77"/>
      <c r="AD77"/>
      <c r="AE77"/>
    </row>
    <row r="78" spans="1:31">
      <c r="A78" s="133">
        <v>8</v>
      </c>
      <c r="B78" s="134" t="s">
        <v>174</v>
      </c>
      <c r="C78" s="212" t="s">
        <v>21</v>
      </c>
      <c r="D78" s="113"/>
      <c r="E78" s="113"/>
      <c r="F78" s="113"/>
      <c r="G78" s="113"/>
      <c r="H78" s="113"/>
      <c r="I78" s="113"/>
      <c r="J78" s="113"/>
      <c r="K78" s="174"/>
      <c r="L78" s="120"/>
      <c r="Z78"/>
      <c r="AA78" s="155">
        <f t="shared" si="4"/>
        <v>0</v>
      </c>
      <c r="AB78" s="155">
        <f>AA78*VLOOKUP($C78,MOSCOW_Table[],2,TRUE)</f>
        <v>0</v>
      </c>
      <c r="AC78"/>
      <c r="AD78"/>
      <c r="AE78"/>
    </row>
    <row r="79" spans="1:31">
      <c r="A79" s="133">
        <v>9</v>
      </c>
      <c r="B79" s="134" t="s">
        <v>175</v>
      </c>
      <c r="C79" s="212" t="s">
        <v>21</v>
      </c>
      <c r="D79" s="113"/>
      <c r="E79" s="113"/>
      <c r="F79" s="113"/>
      <c r="G79" s="113"/>
      <c r="H79" s="113"/>
      <c r="I79" s="113"/>
      <c r="J79" s="113"/>
      <c r="K79" s="174"/>
      <c r="L79" s="120"/>
      <c r="Z79"/>
      <c r="AA79" s="155">
        <f t="shared" si="4"/>
        <v>0</v>
      </c>
      <c r="AB79" s="155">
        <f>AA79*VLOOKUP($C79,MOSCOW_Table[],2,TRUE)</f>
        <v>0</v>
      </c>
      <c r="AC79"/>
      <c r="AD79"/>
      <c r="AE79"/>
    </row>
    <row r="80" spans="1:31">
      <c r="A80" s="133">
        <v>10</v>
      </c>
      <c r="B80" s="134" t="s">
        <v>176</v>
      </c>
      <c r="C80" s="212" t="s">
        <v>21</v>
      </c>
      <c r="D80" s="113"/>
      <c r="E80" s="113"/>
      <c r="F80" s="113"/>
      <c r="G80" s="113"/>
      <c r="H80" s="113"/>
      <c r="I80" s="113"/>
      <c r="J80" s="113"/>
      <c r="K80" s="174"/>
      <c r="L80" s="120"/>
      <c r="Z80"/>
      <c r="AA80" s="155">
        <f t="shared" si="4"/>
        <v>0</v>
      </c>
      <c r="AB80" s="155">
        <f>AA80*VLOOKUP($C80,MOSCOW_Table[],2,TRUE)</f>
        <v>0</v>
      </c>
      <c r="AC80"/>
      <c r="AD80"/>
      <c r="AE80"/>
    </row>
    <row r="81" spans="1:31">
      <c r="A81" s="133">
        <v>11</v>
      </c>
      <c r="B81" s="134" t="s">
        <v>177</v>
      </c>
      <c r="C81" s="212" t="s">
        <v>21</v>
      </c>
      <c r="D81" s="113"/>
      <c r="E81" s="113"/>
      <c r="F81" s="113"/>
      <c r="G81" s="113"/>
      <c r="H81" s="113"/>
      <c r="I81" s="113"/>
      <c r="J81" s="113"/>
      <c r="K81" s="174"/>
      <c r="L81" s="120"/>
      <c r="Z81"/>
      <c r="AA81" s="155">
        <f t="shared" si="4"/>
        <v>0</v>
      </c>
      <c r="AB81" s="155">
        <f>AA81*VLOOKUP($C81,MOSCOW_Table[],2,TRUE)</f>
        <v>0</v>
      </c>
      <c r="AC81"/>
      <c r="AD81"/>
      <c r="AE81"/>
    </row>
    <row r="82" spans="1:31" ht="30">
      <c r="A82" s="133">
        <v>12</v>
      </c>
      <c r="B82" s="134" t="s">
        <v>178</v>
      </c>
      <c r="C82" s="212" t="s">
        <v>21</v>
      </c>
      <c r="D82" s="113"/>
      <c r="E82" s="113"/>
      <c r="F82" s="113"/>
      <c r="G82" s="113"/>
      <c r="H82" s="113"/>
      <c r="I82" s="113"/>
      <c r="J82" s="113"/>
      <c r="K82" s="174"/>
      <c r="L82" s="120"/>
      <c r="Z82"/>
      <c r="AA82" s="155">
        <f t="shared" si="4"/>
        <v>0</v>
      </c>
      <c r="AB82" s="155">
        <f>AA82*VLOOKUP($C82,MOSCOW_Table[],2,TRUE)</f>
        <v>0</v>
      </c>
      <c r="AC82"/>
      <c r="AD82"/>
      <c r="AE82"/>
    </row>
    <row r="83" spans="1:31">
      <c r="A83" s="152">
        <v>13</v>
      </c>
      <c r="B83" s="153" t="s">
        <v>179</v>
      </c>
      <c r="C83" s="213" t="s">
        <v>29</v>
      </c>
      <c r="D83" s="113"/>
      <c r="E83" s="113"/>
      <c r="F83" s="113"/>
      <c r="G83" s="113"/>
      <c r="H83" s="113"/>
      <c r="I83" s="113"/>
      <c r="J83" s="113"/>
      <c r="K83" s="174"/>
      <c r="L83" s="120"/>
      <c r="Z83"/>
      <c r="AA83" s="155">
        <f t="shared" si="4"/>
        <v>0</v>
      </c>
      <c r="AB83" s="155">
        <f>AA83*VLOOKUP($C83,MOSCOW_Table[],2,TRUE)</f>
        <v>0</v>
      </c>
      <c r="AC83"/>
      <c r="AD83"/>
      <c r="AE83"/>
    </row>
    <row r="84" spans="1:31">
      <c r="A84" s="152">
        <v>14</v>
      </c>
      <c r="B84" s="153" t="s">
        <v>180</v>
      </c>
      <c r="C84" s="213" t="s">
        <v>29</v>
      </c>
      <c r="D84" s="113"/>
      <c r="E84" s="113"/>
      <c r="F84" s="113"/>
      <c r="G84" s="113"/>
      <c r="H84" s="113"/>
      <c r="I84" s="113"/>
      <c r="J84" s="113"/>
      <c r="K84" s="174"/>
      <c r="L84" s="120"/>
      <c r="Z84"/>
      <c r="AA84" s="155">
        <f t="shared" si="4"/>
        <v>0</v>
      </c>
      <c r="AB84" s="155">
        <f>AA84*VLOOKUP($C84,MOSCOW_Table[],2,TRUE)</f>
        <v>0</v>
      </c>
      <c r="AC84"/>
      <c r="AD84"/>
      <c r="AE84"/>
    </row>
    <row r="85" spans="1:31">
      <c r="A85" s="152">
        <v>15</v>
      </c>
      <c r="B85" s="153" t="s">
        <v>181</v>
      </c>
      <c r="C85" s="213" t="s">
        <v>29</v>
      </c>
      <c r="D85" s="113"/>
      <c r="E85" s="113"/>
      <c r="F85" s="113"/>
      <c r="G85" s="113"/>
      <c r="H85" s="113"/>
      <c r="I85" s="113"/>
      <c r="J85" s="113"/>
      <c r="K85" s="174"/>
      <c r="L85" s="120"/>
      <c r="Z85"/>
      <c r="AA85" s="155">
        <f t="shared" si="4"/>
        <v>0</v>
      </c>
      <c r="AB85" s="155">
        <f>AA85*VLOOKUP($C85,MOSCOW_Table[],2,TRUE)</f>
        <v>0</v>
      </c>
      <c r="AC85"/>
      <c r="AD85"/>
      <c r="AE85"/>
    </row>
    <row r="86" spans="1:31" ht="30">
      <c r="A86" s="152">
        <v>16</v>
      </c>
      <c r="B86" s="153" t="s">
        <v>182</v>
      </c>
      <c r="C86" s="213" t="s">
        <v>29</v>
      </c>
      <c r="D86" s="113"/>
      <c r="E86" s="113"/>
      <c r="F86" s="113"/>
      <c r="G86" s="113"/>
      <c r="H86" s="113"/>
      <c r="I86" s="113"/>
      <c r="J86" s="113"/>
      <c r="K86" s="174"/>
      <c r="L86" s="120"/>
      <c r="Z86"/>
      <c r="AA86" s="155">
        <f t="shared" si="4"/>
        <v>0</v>
      </c>
      <c r="AB86" s="155">
        <f>AA86*VLOOKUP($C86,MOSCOW_Table[],2,TRUE)</f>
        <v>0</v>
      </c>
      <c r="AC86"/>
      <c r="AD86"/>
      <c r="AE86"/>
    </row>
    <row r="87" spans="1:31">
      <c r="A87" s="152">
        <v>17</v>
      </c>
      <c r="B87" s="153" t="s">
        <v>183</v>
      </c>
      <c r="C87" s="213" t="s">
        <v>29</v>
      </c>
      <c r="D87" s="113"/>
      <c r="E87" s="113"/>
      <c r="F87" s="113"/>
      <c r="G87" s="113"/>
      <c r="H87" s="113"/>
      <c r="I87" s="113"/>
      <c r="J87" s="113"/>
      <c r="K87" s="174"/>
      <c r="L87" s="120"/>
      <c r="Z87"/>
      <c r="AA87" s="155">
        <f t="shared" si="4"/>
        <v>0</v>
      </c>
      <c r="AB87" s="155">
        <f>AA87*VLOOKUP($C87,MOSCOW_Table[],2,TRUE)</f>
        <v>0</v>
      </c>
      <c r="AC87"/>
      <c r="AD87"/>
      <c r="AE87"/>
    </row>
    <row r="88" spans="1:31">
      <c r="A88" s="152">
        <v>18</v>
      </c>
      <c r="B88" s="153" t="s">
        <v>184</v>
      </c>
      <c r="C88" s="213" t="s">
        <v>29</v>
      </c>
      <c r="D88" s="113"/>
      <c r="E88" s="113"/>
      <c r="F88" s="113"/>
      <c r="G88" s="113"/>
      <c r="H88" s="113"/>
      <c r="I88" s="113"/>
      <c r="J88" s="113"/>
      <c r="K88" s="174"/>
      <c r="L88" s="120"/>
      <c r="Z88"/>
      <c r="AA88" s="155">
        <f t="shared" si="4"/>
        <v>0</v>
      </c>
      <c r="AB88" s="155">
        <f>AA88*VLOOKUP($C88,MOSCOW_Table[],2,TRUE)</f>
        <v>0</v>
      </c>
      <c r="AC88"/>
      <c r="AD88"/>
      <c r="AE88"/>
    </row>
    <row r="89" spans="1:31" ht="30">
      <c r="A89" s="152">
        <v>19</v>
      </c>
      <c r="B89" s="153" t="s">
        <v>185</v>
      </c>
      <c r="C89" s="213" t="s">
        <v>29</v>
      </c>
      <c r="D89" s="113"/>
      <c r="E89" s="113"/>
      <c r="F89" s="113"/>
      <c r="G89" s="113"/>
      <c r="H89" s="113"/>
      <c r="I89" s="113"/>
      <c r="J89" s="113"/>
      <c r="K89" s="174"/>
      <c r="L89" s="120"/>
      <c r="Z89"/>
      <c r="AA89" s="155">
        <f t="shared" si="4"/>
        <v>0</v>
      </c>
      <c r="AB89" s="155">
        <f>AA89*VLOOKUP($C89,MOSCOW_Table[],2,TRUE)</f>
        <v>0</v>
      </c>
      <c r="AC89"/>
      <c r="AD89"/>
      <c r="AE89"/>
    </row>
    <row r="90" spans="1:31" ht="30">
      <c r="A90" s="152">
        <v>20</v>
      </c>
      <c r="B90" s="153" t="s">
        <v>186</v>
      </c>
      <c r="C90" s="213" t="s">
        <v>50</v>
      </c>
      <c r="D90" s="113"/>
      <c r="E90" s="113"/>
      <c r="F90" s="113"/>
      <c r="G90" s="113"/>
      <c r="H90" s="113"/>
      <c r="I90" s="113"/>
      <c r="J90" s="113"/>
      <c r="K90" s="174"/>
      <c r="L90" s="120"/>
      <c r="Z90"/>
      <c r="AA90" s="155">
        <f t="shared" si="4"/>
        <v>0</v>
      </c>
      <c r="AB90" s="155">
        <f>AA90*VLOOKUP($C90,MOSCOW_Table[],2,TRUE)</f>
        <v>0</v>
      </c>
      <c r="AC90"/>
      <c r="AD90"/>
      <c r="AE90"/>
    </row>
    <row r="91" spans="1:31" ht="30">
      <c r="A91" s="152">
        <v>21</v>
      </c>
      <c r="B91" s="153" t="s">
        <v>187</v>
      </c>
      <c r="C91" s="213" t="s">
        <v>50</v>
      </c>
      <c r="D91" s="113"/>
      <c r="E91" s="113"/>
      <c r="F91" s="113"/>
      <c r="G91" s="113"/>
      <c r="H91" s="113"/>
      <c r="I91" s="113"/>
      <c r="J91" s="113"/>
      <c r="K91" s="174"/>
      <c r="L91" s="120"/>
      <c r="Z91"/>
      <c r="AA91" s="155">
        <f t="shared" si="4"/>
        <v>0</v>
      </c>
      <c r="AB91" s="155">
        <f>AA91*VLOOKUP($C91,MOSCOW_Table[],2,TRUE)</f>
        <v>0</v>
      </c>
      <c r="AC91"/>
      <c r="AD91"/>
      <c r="AE91"/>
    </row>
    <row r="92" spans="1:31" ht="30">
      <c r="A92" s="152">
        <v>22</v>
      </c>
      <c r="B92" s="153" t="s">
        <v>188</v>
      </c>
      <c r="C92" s="213" t="s">
        <v>50</v>
      </c>
      <c r="D92" s="113"/>
      <c r="E92" s="113"/>
      <c r="F92" s="113"/>
      <c r="G92" s="113"/>
      <c r="H92" s="113"/>
      <c r="I92" s="113"/>
      <c r="J92" s="113"/>
      <c r="K92" s="174"/>
      <c r="L92" s="120"/>
      <c r="Z92"/>
      <c r="AA92" s="155">
        <f t="shared" si="4"/>
        <v>0</v>
      </c>
      <c r="AB92" s="155">
        <f>AA92*VLOOKUP($C92,MOSCOW_Table[],2,TRUE)</f>
        <v>0</v>
      </c>
      <c r="AC92"/>
      <c r="AD92"/>
      <c r="AE92"/>
    </row>
    <row r="93" spans="1:31" ht="30">
      <c r="A93" s="152">
        <v>23</v>
      </c>
      <c r="B93" s="153" t="s">
        <v>189</v>
      </c>
      <c r="C93" s="213" t="s">
        <v>50</v>
      </c>
      <c r="D93" s="113"/>
      <c r="E93" s="113"/>
      <c r="F93" s="113"/>
      <c r="G93" s="113"/>
      <c r="H93" s="113"/>
      <c r="I93" s="113"/>
      <c r="J93" s="113"/>
      <c r="K93" s="174"/>
      <c r="L93" s="120"/>
      <c r="Z93"/>
      <c r="AA93" s="155">
        <f t="shared" si="4"/>
        <v>0</v>
      </c>
      <c r="AB93" s="155">
        <f>AA93*VLOOKUP($C93,MOSCOW_Table[],2,TRUE)</f>
        <v>0</v>
      </c>
      <c r="AC93"/>
      <c r="AD93"/>
      <c r="AE93"/>
    </row>
    <row r="94" spans="1:31" ht="45">
      <c r="A94" s="152">
        <v>24</v>
      </c>
      <c r="B94" s="153" t="s">
        <v>190</v>
      </c>
      <c r="C94" s="213" t="s">
        <v>50</v>
      </c>
      <c r="D94" s="113"/>
      <c r="E94" s="113"/>
      <c r="F94" s="113"/>
      <c r="G94" s="113"/>
      <c r="H94" s="113"/>
      <c r="I94" s="113"/>
      <c r="J94" s="113"/>
      <c r="K94" s="174"/>
      <c r="L94" s="120"/>
      <c r="Z94"/>
      <c r="AA94" s="155">
        <f t="shared" si="4"/>
        <v>0</v>
      </c>
      <c r="AB94" s="155">
        <f>AA94*VLOOKUP($C94,MOSCOW_Table[],2,TRUE)</f>
        <v>0</v>
      </c>
      <c r="AC94"/>
      <c r="AD94"/>
      <c r="AE94"/>
    </row>
    <row r="95" spans="1:31">
      <c r="A95" s="168" t="s">
        <v>191</v>
      </c>
      <c r="B95" s="169"/>
      <c r="C95" s="169"/>
      <c r="D95" s="169"/>
      <c r="E95" s="169"/>
      <c r="F95" s="169"/>
      <c r="G95" s="169"/>
      <c r="H95" s="169"/>
      <c r="I95" s="169"/>
      <c r="J95" s="169"/>
      <c r="K95" s="169"/>
      <c r="L95" s="170"/>
      <c r="M95" s="109"/>
      <c r="N95" s="109"/>
      <c r="O95" s="109"/>
      <c r="P95" s="109"/>
      <c r="Q95" s="109"/>
      <c r="R95" s="109"/>
      <c r="S95" s="109"/>
      <c r="T95" s="109"/>
      <c r="U95" s="109"/>
      <c r="V95" s="109"/>
      <c r="W95" s="109"/>
      <c r="X95" s="109"/>
      <c r="Y95" s="109"/>
      <c r="Z95" s="226"/>
      <c r="AA95"/>
      <c r="AB95"/>
      <c r="AC95"/>
      <c r="AD95"/>
      <c r="AE95"/>
    </row>
    <row r="96" spans="1:31">
      <c r="A96" s="546" t="s">
        <v>192</v>
      </c>
      <c r="B96" s="547"/>
      <c r="C96" s="547"/>
      <c r="D96" s="547"/>
      <c r="E96" s="547"/>
      <c r="F96" s="547"/>
      <c r="G96" s="547"/>
      <c r="H96" s="547"/>
      <c r="I96" s="547"/>
      <c r="J96" s="547"/>
      <c r="K96" s="547"/>
      <c r="L96" s="548"/>
      <c r="M96" s="185"/>
      <c r="N96" s="185"/>
      <c r="O96" s="185"/>
      <c r="P96" s="185"/>
      <c r="Q96" s="185"/>
      <c r="R96" s="185"/>
      <c r="S96" s="185"/>
      <c r="T96" s="185"/>
      <c r="U96" s="185"/>
      <c r="V96" s="185"/>
      <c r="W96" s="185"/>
      <c r="X96" s="185"/>
      <c r="Y96" s="185"/>
      <c r="Z96" s="228"/>
      <c r="AA96"/>
      <c r="AB96"/>
      <c r="AC96"/>
      <c r="AD96"/>
      <c r="AE96"/>
    </row>
    <row r="97" spans="1:31">
      <c r="A97" s="133">
        <v>1</v>
      </c>
      <c r="B97" s="134" t="s">
        <v>193</v>
      </c>
      <c r="C97" s="212" t="s">
        <v>21</v>
      </c>
      <c r="D97" s="113"/>
      <c r="E97" s="113"/>
      <c r="F97" s="113"/>
      <c r="G97" s="113"/>
      <c r="H97" s="113"/>
      <c r="I97" s="113"/>
      <c r="J97" s="113"/>
      <c r="K97" s="174"/>
      <c r="L97" s="120"/>
      <c r="Z97"/>
      <c r="AA97" s="155">
        <f t="shared" ref="AA97:AA103" si="5">IF(COUNTA($D97)=1,$D$4)+IF(COUNTA($E97)=1,$E$4)+IF(COUNTA($F97)=1,$F$4)+IF(COUNTA($G97)=1,$G$4)+IF(COUNTA($H97)=1,$H$4)+IF(COUNTA($I97)=1,$I$4)</f>
        <v>0</v>
      </c>
      <c r="AB97" s="155">
        <f>AA97*VLOOKUP($C97,MOSCOW_Table[],2,TRUE)</f>
        <v>0</v>
      </c>
      <c r="AC97">
        <f>SUM(AB97:AB103)</f>
        <v>0</v>
      </c>
      <c r="AD97"/>
      <c r="AE97"/>
    </row>
    <row r="98" spans="1:31" ht="30">
      <c r="A98" s="133">
        <v>2</v>
      </c>
      <c r="B98" s="134" t="s">
        <v>194</v>
      </c>
      <c r="C98" s="212" t="s">
        <v>21</v>
      </c>
      <c r="D98" s="113"/>
      <c r="E98" s="113"/>
      <c r="F98" s="113"/>
      <c r="G98" s="113"/>
      <c r="H98" s="113"/>
      <c r="I98" s="113"/>
      <c r="J98" s="113"/>
      <c r="K98" s="174"/>
      <c r="L98" s="120"/>
      <c r="Z98"/>
      <c r="AA98" s="155">
        <f t="shared" si="5"/>
        <v>0</v>
      </c>
      <c r="AB98" s="155">
        <f>AA98*VLOOKUP($C98,MOSCOW_Table[],2,TRUE)</f>
        <v>0</v>
      </c>
      <c r="AC98"/>
      <c r="AD98"/>
      <c r="AE98"/>
    </row>
    <row r="99" spans="1:31" ht="30">
      <c r="A99" s="133">
        <v>3</v>
      </c>
      <c r="B99" s="134" t="s">
        <v>195</v>
      </c>
      <c r="C99" s="212" t="s">
        <v>21</v>
      </c>
      <c r="D99" s="113"/>
      <c r="E99" s="113"/>
      <c r="F99" s="113"/>
      <c r="G99" s="113"/>
      <c r="H99" s="113"/>
      <c r="I99" s="113"/>
      <c r="J99" s="113"/>
      <c r="K99" s="174"/>
      <c r="L99" s="120"/>
      <c r="Z99"/>
      <c r="AA99" s="155">
        <f t="shared" si="5"/>
        <v>0</v>
      </c>
      <c r="AB99" s="155">
        <f>AA99*VLOOKUP($C99,MOSCOW_Table[],2,TRUE)</f>
        <v>0</v>
      </c>
      <c r="AC99"/>
      <c r="AD99"/>
      <c r="AE99"/>
    </row>
    <row r="100" spans="1:31">
      <c r="A100" s="133">
        <v>4</v>
      </c>
      <c r="B100" s="134" t="s">
        <v>196</v>
      </c>
      <c r="C100" s="212" t="s">
        <v>21</v>
      </c>
      <c r="D100" s="113"/>
      <c r="E100" s="113"/>
      <c r="F100" s="113"/>
      <c r="G100" s="113"/>
      <c r="H100" s="113"/>
      <c r="I100" s="113"/>
      <c r="J100" s="113"/>
      <c r="K100" s="174"/>
      <c r="L100" s="120"/>
      <c r="Z100"/>
      <c r="AA100" s="155">
        <f t="shared" si="5"/>
        <v>0</v>
      </c>
      <c r="AB100" s="155">
        <f>AA100*VLOOKUP($C100,MOSCOW_Table[],2,TRUE)</f>
        <v>0</v>
      </c>
      <c r="AC100"/>
      <c r="AD100"/>
      <c r="AE100"/>
    </row>
    <row r="101" spans="1:31" ht="30">
      <c r="A101" s="152">
        <v>5</v>
      </c>
      <c r="B101" s="153" t="s">
        <v>197</v>
      </c>
      <c r="C101" s="213" t="s">
        <v>29</v>
      </c>
      <c r="D101" s="113"/>
      <c r="E101" s="113"/>
      <c r="F101" s="113"/>
      <c r="G101" s="113"/>
      <c r="H101" s="113"/>
      <c r="I101" s="113"/>
      <c r="J101" s="113"/>
      <c r="K101" s="174"/>
      <c r="L101" s="120"/>
      <c r="Z101"/>
      <c r="AA101" s="155">
        <f t="shared" si="5"/>
        <v>0</v>
      </c>
      <c r="AB101" s="155">
        <f>AA101*VLOOKUP($C101,MOSCOW_Table[],2,TRUE)</f>
        <v>0</v>
      </c>
      <c r="AC101"/>
      <c r="AD101"/>
      <c r="AE101"/>
    </row>
    <row r="102" spans="1:31" ht="30">
      <c r="A102" s="152">
        <v>6</v>
      </c>
      <c r="B102" s="153" t="s">
        <v>198</v>
      </c>
      <c r="C102" s="213" t="s">
        <v>50</v>
      </c>
      <c r="D102" s="113"/>
      <c r="E102" s="113"/>
      <c r="F102" s="113"/>
      <c r="G102" s="113"/>
      <c r="H102" s="113"/>
      <c r="I102" s="113"/>
      <c r="J102" s="113"/>
      <c r="K102" s="174"/>
      <c r="L102" s="120"/>
      <c r="Z102"/>
      <c r="AA102" s="155">
        <f t="shared" si="5"/>
        <v>0</v>
      </c>
      <c r="AB102" s="155">
        <f>AA102*VLOOKUP($C102,MOSCOW_Table[],2,TRUE)</f>
        <v>0</v>
      </c>
      <c r="AC102"/>
      <c r="AD102"/>
      <c r="AE102"/>
    </row>
    <row r="103" spans="1:31">
      <c r="A103" s="152">
        <v>7</v>
      </c>
      <c r="B103" s="153" t="s">
        <v>199</v>
      </c>
      <c r="C103" s="213" t="s">
        <v>50</v>
      </c>
      <c r="D103" s="113"/>
      <c r="E103" s="113"/>
      <c r="F103" s="113"/>
      <c r="G103" s="113"/>
      <c r="H103" s="113"/>
      <c r="I103" s="113"/>
      <c r="J103" s="113"/>
      <c r="K103" s="174"/>
      <c r="L103" s="120"/>
      <c r="Z103"/>
      <c r="AA103" s="155">
        <f t="shared" si="5"/>
        <v>0</v>
      </c>
      <c r="AB103" s="155">
        <f>AA103*VLOOKUP($C103,MOSCOW_Table[],2,TRUE)</f>
        <v>0</v>
      </c>
      <c r="AC103"/>
      <c r="AD103"/>
      <c r="AE103"/>
    </row>
    <row r="104" spans="1:31">
      <c r="A104" s="168" t="s">
        <v>200</v>
      </c>
      <c r="B104" s="169"/>
      <c r="C104" s="169"/>
      <c r="D104" s="169"/>
      <c r="E104" s="169"/>
      <c r="F104" s="169"/>
      <c r="G104" s="169"/>
      <c r="H104" s="169"/>
      <c r="I104" s="169"/>
      <c r="J104" s="169"/>
      <c r="K104" s="169"/>
      <c r="L104" s="170"/>
      <c r="M104" s="109"/>
      <c r="N104" s="109"/>
      <c r="O104" s="109"/>
      <c r="P104" s="109"/>
      <c r="Q104" s="109"/>
      <c r="R104" s="109"/>
      <c r="S104" s="109"/>
      <c r="T104" s="109"/>
      <c r="U104" s="109"/>
      <c r="V104" s="109"/>
      <c r="W104" s="109"/>
      <c r="X104" s="109"/>
      <c r="Y104" s="109"/>
      <c r="Z104" s="226"/>
      <c r="AA104"/>
      <c r="AB104"/>
      <c r="AC104"/>
      <c r="AD104"/>
      <c r="AE104"/>
    </row>
    <row r="105" spans="1:31">
      <c r="A105" s="547" t="s">
        <v>201</v>
      </c>
      <c r="B105" s="547"/>
      <c r="C105" s="547"/>
      <c r="D105" s="547"/>
      <c r="E105" s="547"/>
      <c r="F105" s="547"/>
      <c r="G105" s="547"/>
      <c r="H105" s="547"/>
      <c r="I105" s="547"/>
      <c r="J105" s="547"/>
      <c r="K105" s="547"/>
      <c r="L105" s="548"/>
      <c r="M105" s="185"/>
      <c r="N105" s="185"/>
      <c r="O105" s="185"/>
      <c r="P105" s="185"/>
      <c r="Q105" s="185"/>
      <c r="R105" s="185"/>
      <c r="S105" s="185"/>
      <c r="T105" s="185"/>
      <c r="U105" s="185"/>
      <c r="V105" s="185"/>
      <c r="W105" s="185"/>
      <c r="X105" s="185"/>
      <c r="Y105" s="185"/>
      <c r="Z105" s="228"/>
      <c r="AA105"/>
      <c r="AB105"/>
      <c r="AC105"/>
      <c r="AD105"/>
      <c r="AE105"/>
    </row>
    <row r="106" spans="1:31">
      <c r="A106" s="220">
        <v>1</v>
      </c>
      <c r="B106" s="221" t="s">
        <v>202</v>
      </c>
      <c r="C106" s="222" t="s">
        <v>21</v>
      </c>
      <c r="D106" s="191"/>
      <c r="E106" s="191"/>
      <c r="F106" s="191"/>
      <c r="G106" s="191"/>
      <c r="H106" s="191"/>
      <c r="I106" s="191"/>
      <c r="J106" s="191"/>
      <c r="K106" s="192"/>
      <c r="L106" s="191"/>
      <c r="M106" s="193"/>
      <c r="N106" s="193"/>
      <c r="O106" s="193"/>
      <c r="P106" s="193"/>
      <c r="Q106" s="193"/>
      <c r="R106" s="193"/>
      <c r="S106" s="193"/>
      <c r="T106" s="193"/>
      <c r="U106" s="193"/>
      <c r="V106" s="193"/>
      <c r="W106" s="193"/>
      <c r="X106" s="193"/>
      <c r="Y106" s="193"/>
      <c r="Z106" s="230"/>
      <c r="AA106" s="155">
        <f t="shared" ref="AA106:AA107" si="6">IF(COUNTA($D106)=1,$D$4)+IF(COUNTA($E106)=1,$E$4)+IF(COUNTA($F106)=1,$F$4)+IF(COUNTA($G106)=1,$G$4)+IF(COUNTA($H106)=1,$H$4)+IF(COUNTA($I106)=1,$I$4)</f>
        <v>0</v>
      </c>
      <c r="AB106" s="155">
        <f>AA106*VLOOKUP($C106,MOSCOW_Table[],2,TRUE)</f>
        <v>0</v>
      </c>
      <c r="AC106">
        <f>SUM(AB106:AB107)</f>
        <v>0</v>
      </c>
      <c r="AD106"/>
      <c r="AE106"/>
    </row>
    <row r="107" spans="1:31" ht="30">
      <c r="A107" s="220">
        <v>2</v>
      </c>
      <c r="B107" s="223" t="s">
        <v>203</v>
      </c>
      <c r="C107" s="222" t="s">
        <v>21</v>
      </c>
      <c r="D107" s="191"/>
      <c r="E107" s="191"/>
      <c r="F107" s="191"/>
      <c r="G107" s="191"/>
      <c r="H107" s="191"/>
      <c r="I107" s="191"/>
      <c r="J107" s="191"/>
      <c r="K107" s="192"/>
      <c r="L107" s="191"/>
      <c r="M107" s="193"/>
      <c r="N107" s="193"/>
      <c r="O107" s="193"/>
      <c r="P107" s="193"/>
      <c r="Q107" s="193"/>
      <c r="R107" s="193"/>
      <c r="S107" s="193"/>
      <c r="T107" s="193"/>
      <c r="U107" s="193"/>
      <c r="V107" s="193"/>
      <c r="W107" s="193"/>
      <c r="X107" s="193"/>
      <c r="Y107" s="193"/>
      <c r="Z107" s="230"/>
      <c r="AA107" s="155">
        <f t="shared" si="6"/>
        <v>0</v>
      </c>
      <c r="AB107" s="155">
        <f>AA107*VLOOKUP($C107,MOSCOW_Table[],2,TRUE)</f>
        <v>0</v>
      </c>
      <c r="AC107"/>
      <c r="AD107"/>
      <c r="AE107"/>
    </row>
    <row r="108" spans="1:31">
      <c r="A108" s="194" t="s">
        <v>204</v>
      </c>
      <c r="B108" s="195"/>
      <c r="C108" s="195"/>
      <c r="D108" s="195"/>
      <c r="E108" s="195"/>
      <c r="F108" s="195"/>
      <c r="G108" s="195"/>
      <c r="H108" s="195"/>
      <c r="I108" s="195"/>
      <c r="J108" s="195"/>
      <c r="K108" s="195"/>
      <c r="L108" s="196"/>
      <c r="M108" s="197"/>
      <c r="N108" s="197"/>
      <c r="O108" s="197"/>
      <c r="P108" s="197"/>
      <c r="Q108" s="197"/>
      <c r="R108" s="197"/>
      <c r="S108" s="197"/>
      <c r="T108" s="197"/>
      <c r="U108" s="197"/>
      <c r="V108" s="197"/>
      <c r="W108" s="197"/>
      <c r="X108" s="197"/>
      <c r="Y108" s="197"/>
      <c r="Z108" s="231"/>
      <c r="AA108"/>
      <c r="AB108"/>
      <c r="AC108"/>
      <c r="AD108"/>
      <c r="AE108"/>
    </row>
    <row r="109" spans="1:31">
      <c r="A109" s="133">
        <v>1</v>
      </c>
      <c r="B109" s="134" t="s">
        <v>205</v>
      </c>
      <c r="C109" s="212" t="s">
        <v>21</v>
      </c>
      <c r="D109" s="113"/>
      <c r="E109" s="113"/>
      <c r="F109" s="113"/>
      <c r="G109" s="113"/>
      <c r="H109" s="113"/>
      <c r="I109" s="113"/>
      <c r="J109" s="113"/>
      <c r="K109" s="174"/>
      <c r="L109" s="120"/>
      <c r="Z109"/>
      <c r="AA109" s="155">
        <f t="shared" ref="AA109:AA125" si="7">IF(COUNTA($D109)=1,$D$4)+IF(COUNTA($E109)=1,$E$4)+IF(COUNTA($F109)=1,$F$4)+IF(COUNTA($G109)=1,$G$4)+IF(COUNTA($H109)=1,$H$4)+IF(COUNTA($I109)=1,$I$4)</f>
        <v>0</v>
      </c>
      <c r="AB109" s="155">
        <f>AA109*VLOOKUP($C109,MOSCOW_Table[],2,TRUE)</f>
        <v>0</v>
      </c>
      <c r="AC109">
        <f>SUM(AB109:AB125)</f>
        <v>0</v>
      </c>
      <c r="AD109"/>
      <c r="AE109"/>
    </row>
    <row r="110" spans="1:31" ht="30">
      <c r="A110" s="133">
        <v>2</v>
      </c>
      <c r="B110" s="134" t="s">
        <v>206</v>
      </c>
      <c r="C110" s="212" t="s">
        <v>21</v>
      </c>
      <c r="D110" s="113"/>
      <c r="E110" s="113"/>
      <c r="F110" s="113"/>
      <c r="G110" s="113"/>
      <c r="H110" s="113"/>
      <c r="I110" s="113"/>
      <c r="J110" s="113"/>
      <c r="K110" s="174"/>
      <c r="L110" s="120"/>
      <c r="Z110"/>
      <c r="AA110" s="155">
        <f t="shared" si="7"/>
        <v>0</v>
      </c>
      <c r="AB110" s="155">
        <f>AA110*VLOOKUP($C110,MOSCOW_Table[],2,TRUE)</f>
        <v>0</v>
      </c>
      <c r="AC110"/>
      <c r="AD110"/>
      <c r="AE110"/>
    </row>
    <row r="111" spans="1:31">
      <c r="A111" s="133">
        <v>3</v>
      </c>
      <c r="B111" s="134" t="s">
        <v>207</v>
      </c>
      <c r="C111" s="212" t="s">
        <v>21</v>
      </c>
      <c r="D111" s="113"/>
      <c r="E111" s="113"/>
      <c r="F111" s="113"/>
      <c r="G111" s="113"/>
      <c r="H111" s="113"/>
      <c r="I111" s="113"/>
      <c r="J111" s="113"/>
      <c r="K111" s="174"/>
      <c r="L111" s="120"/>
      <c r="Z111"/>
      <c r="AA111" s="155">
        <f t="shared" si="7"/>
        <v>0</v>
      </c>
      <c r="AB111" s="155">
        <f>AA111*VLOOKUP($C111,MOSCOW_Table[],2,TRUE)</f>
        <v>0</v>
      </c>
      <c r="AC111"/>
      <c r="AD111"/>
      <c r="AE111"/>
    </row>
    <row r="112" spans="1:31">
      <c r="A112" s="133">
        <v>4</v>
      </c>
      <c r="B112" s="134" t="s">
        <v>208</v>
      </c>
      <c r="C112" s="212" t="s">
        <v>21</v>
      </c>
      <c r="D112" s="113"/>
      <c r="E112" s="113"/>
      <c r="F112" s="113"/>
      <c r="G112" s="113"/>
      <c r="H112" s="113"/>
      <c r="I112" s="113"/>
      <c r="J112" s="113"/>
      <c r="K112" s="174"/>
      <c r="L112" s="120"/>
      <c r="Z112"/>
      <c r="AA112" s="155">
        <f t="shared" si="7"/>
        <v>0</v>
      </c>
      <c r="AB112" s="155">
        <f>AA112*VLOOKUP($C112,MOSCOW_Table[],2,TRUE)</f>
        <v>0</v>
      </c>
      <c r="AC112"/>
      <c r="AD112"/>
      <c r="AE112"/>
    </row>
    <row r="113" spans="1:31">
      <c r="A113" s="133">
        <v>5</v>
      </c>
      <c r="B113" s="134" t="s">
        <v>209</v>
      </c>
      <c r="C113" s="212" t="s">
        <v>21</v>
      </c>
      <c r="D113" s="113"/>
      <c r="E113" s="113"/>
      <c r="F113" s="113"/>
      <c r="G113" s="113"/>
      <c r="H113" s="113"/>
      <c r="I113" s="113"/>
      <c r="J113" s="113"/>
      <c r="K113" s="174"/>
      <c r="L113" s="120"/>
      <c r="Z113"/>
      <c r="AA113" s="155">
        <f t="shared" si="7"/>
        <v>0</v>
      </c>
      <c r="AB113" s="155">
        <f>AA113*VLOOKUP($C113,MOSCOW_Table[],2,TRUE)</f>
        <v>0</v>
      </c>
      <c r="AC113"/>
      <c r="AD113"/>
      <c r="AE113"/>
    </row>
    <row r="114" spans="1:31" ht="30">
      <c r="A114" s="133">
        <v>6</v>
      </c>
      <c r="B114" s="134" t="s">
        <v>210</v>
      </c>
      <c r="C114" s="212" t="s">
        <v>21</v>
      </c>
      <c r="D114" s="113"/>
      <c r="E114" s="113"/>
      <c r="F114" s="113"/>
      <c r="G114" s="113"/>
      <c r="H114" s="113"/>
      <c r="I114" s="113"/>
      <c r="J114" s="113"/>
      <c r="K114" s="174"/>
      <c r="L114" s="120"/>
      <c r="Z114"/>
      <c r="AA114" s="155">
        <f t="shared" si="7"/>
        <v>0</v>
      </c>
      <c r="AB114" s="155">
        <f>AA114*VLOOKUP($C114,MOSCOW_Table[],2,TRUE)</f>
        <v>0</v>
      </c>
      <c r="AC114"/>
      <c r="AD114"/>
      <c r="AE114"/>
    </row>
    <row r="115" spans="1:31">
      <c r="A115" s="133">
        <v>7</v>
      </c>
      <c r="B115" s="134" t="s">
        <v>211</v>
      </c>
      <c r="C115" s="212" t="s">
        <v>21</v>
      </c>
      <c r="D115" s="113"/>
      <c r="E115" s="113"/>
      <c r="F115" s="113"/>
      <c r="G115" s="113"/>
      <c r="H115" s="113"/>
      <c r="I115" s="113"/>
      <c r="J115" s="113"/>
      <c r="K115" s="174"/>
      <c r="L115" s="120"/>
      <c r="Z115"/>
      <c r="AA115" s="155">
        <f t="shared" si="7"/>
        <v>0</v>
      </c>
      <c r="AB115" s="155">
        <f>AA115*VLOOKUP($C115,MOSCOW_Table[],2,TRUE)</f>
        <v>0</v>
      </c>
      <c r="AC115"/>
      <c r="AD115"/>
      <c r="AE115"/>
    </row>
    <row r="116" spans="1:31">
      <c r="A116" s="133">
        <v>8</v>
      </c>
      <c r="B116" s="134" t="s">
        <v>212</v>
      </c>
      <c r="C116" s="212" t="s">
        <v>21</v>
      </c>
      <c r="D116" s="113"/>
      <c r="E116" s="113"/>
      <c r="F116" s="113"/>
      <c r="G116" s="113"/>
      <c r="H116" s="113"/>
      <c r="I116" s="113"/>
      <c r="J116" s="113"/>
      <c r="K116" s="174"/>
      <c r="L116" s="120"/>
      <c r="Z116"/>
      <c r="AA116" s="155">
        <f t="shared" si="7"/>
        <v>0</v>
      </c>
      <c r="AB116" s="155">
        <f>AA116*VLOOKUP($C116,MOSCOW_Table[],2,TRUE)</f>
        <v>0</v>
      </c>
      <c r="AC116"/>
      <c r="AD116"/>
      <c r="AE116"/>
    </row>
    <row r="117" spans="1:31">
      <c r="A117" s="133">
        <v>9</v>
      </c>
      <c r="B117" s="134" t="s">
        <v>213</v>
      </c>
      <c r="C117" s="212" t="s">
        <v>21</v>
      </c>
      <c r="D117" s="113"/>
      <c r="E117" s="113"/>
      <c r="F117" s="113"/>
      <c r="G117" s="113"/>
      <c r="H117" s="113"/>
      <c r="I117" s="113"/>
      <c r="J117" s="113"/>
      <c r="K117" s="174"/>
      <c r="L117" s="120"/>
      <c r="Z117"/>
      <c r="AA117" s="155">
        <f t="shared" si="7"/>
        <v>0</v>
      </c>
      <c r="AB117" s="155">
        <f>AA117*VLOOKUP($C117,MOSCOW_Table[],2,TRUE)</f>
        <v>0</v>
      </c>
      <c r="AC117"/>
      <c r="AD117"/>
      <c r="AE117"/>
    </row>
    <row r="118" spans="1:31">
      <c r="A118" s="133">
        <v>10</v>
      </c>
      <c r="B118" s="134" t="s">
        <v>214</v>
      </c>
      <c r="C118" s="212" t="s">
        <v>21</v>
      </c>
      <c r="D118" s="113"/>
      <c r="E118" s="113"/>
      <c r="F118" s="113"/>
      <c r="G118" s="113"/>
      <c r="H118" s="113"/>
      <c r="I118" s="113"/>
      <c r="J118" s="113"/>
      <c r="K118" s="174"/>
      <c r="L118" s="120"/>
      <c r="Z118"/>
      <c r="AA118" s="155">
        <f t="shared" si="7"/>
        <v>0</v>
      </c>
      <c r="AB118" s="155">
        <f>AA118*VLOOKUP($C118,MOSCOW_Table[],2,TRUE)</f>
        <v>0</v>
      </c>
      <c r="AC118"/>
      <c r="AD118"/>
      <c r="AE118"/>
    </row>
    <row r="119" spans="1:31">
      <c r="A119" s="133">
        <v>11</v>
      </c>
      <c r="B119" s="134" t="s">
        <v>215</v>
      </c>
      <c r="C119" s="212" t="s">
        <v>21</v>
      </c>
      <c r="D119" s="113"/>
      <c r="E119" s="113"/>
      <c r="F119" s="113"/>
      <c r="G119" s="113"/>
      <c r="H119" s="113"/>
      <c r="I119" s="113"/>
      <c r="J119" s="113"/>
      <c r="K119" s="174"/>
      <c r="L119" s="120"/>
      <c r="Z119"/>
      <c r="AA119" s="155">
        <f t="shared" si="7"/>
        <v>0</v>
      </c>
      <c r="AB119" s="155">
        <f>AA119*VLOOKUP($C119,MOSCOW_Table[],2,TRUE)</f>
        <v>0</v>
      </c>
      <c r="AC119"/>
      <c r="AD119"/>
      <c r="AE119"/>
    </row>
    <row r="120" spans="1:31" ht="30">
      <c r="A120" s="133">
        <v>12</v>
      </c>
      <c r="B120" s="134" t="s">
        <v>216</v>
      </c>
      <c r="C120" s="212" t="s">
        <v>21</v>
      </c>
      <c r="D120" s="113"/>
      <c r="E120" s="113"/>
      <c r="F120" s="113"/>
      <c r="G120" s="113"/>
      <c r="H120" s="113"/>
      <c r="I120" s="113"/>
      <c r="J120" s="113"/>
      <c r="K120" s="174"/>
      <c r="L120" s="120"/>
      <c r="Z120"/>
      <c r="AA120" s="155">
        <f t="shared" si="7"/>
        <v>0</v>
      </c>
      <c r="AB120" s="155">
        <f>AA120*VLOOKUP($C120,MOSCOW_Table[],2,TRUE)</f>
        <v>0</v>
      </c>
      <c r="AC120"/>
      <c r="AD120"/>
      <c r="AE120"/>
    </row>
    <row r="121" spans="1:31">
      <c r="A121" s="133">
        <v>13</v>
      </c>
      <c r="B121" s="134" t="s">
        <v>217</v>
      </c>
      <c r="C121" s="212" t="s">
        <v>21</v>
      </c>
      <c r="D121" s="113"/>
      <c r="E121" s="113"/>
      <c r="F121" s="113"/>
      <c r="G121" s="113"/>
      <c r="H121" s="113"/>
      <c r="I121" s="113"/>
      <c r="J121" s="113"/>
      <c r="K121" s="174"/>
      <c r="L121" s="120"/>
      <c r="Z121"/>
      <c r="AA121" s="155">
        <f t="shared" si="7"/>
        <v>0</v>
      </c>
      <c r="AB121" s="155">
        <f>AA121*VLOOKUP($C121,MOSCOW_Table[],2,TRUE)</f>
        <v>0</v>
      </c>
      <c r="AC121"/>
      <c r="AD121"/>
      <c r="AE121"/>
    </row>
    <row r="122" spans="1:31">
      <c r="A122" s="133">
        <v>14</v>
      </c>
      <c r="B122" s="134" t="s">
        <v>218</v>
      </c>
      <c r="C122" s="212" t="s">
        <v>21</v>
      </c>
      <c r="D122" s="113"/>
      <c r="E122" s="113"/>
      <c r="F122" s="113"/>
      <c r="G122" s="113"/>
      <c r="H122" s="113"/>
      <c r="I122" s="113"/>
      <c r="J122" s="113"/>
      <c r="K122" s="174"/>
      <c r="L122" s="120"/>
      <c r="Z122"/>
      <c r="AA122" s="155">
        <f t="shared" si="7"/>
        <v>0</v>
      </c>
      <c r="AB122" s="155">
        <f>AA122*VLOOKUP($C122,MOSCOW_Table[],2,TRUE)</f>
        <v>0</v>
      </c>
      <c r="AC122"/>
      <c r="AD122"/>
      <c r="AE122"/>
    </row>
    <row r="123" spans="1:31" ht="30">
      <c r="A123" s="133">
        <v>15</v>
      </c>
      <c r="B123" s="134" t="s">
        <v>219</v>
      </c>
      <c r="C123" s="212" t="s">
        <v>21</v>
      </c>
      <c r="D123" s="113"/>
      <c r="E123" s="113"/>
      <c r="F123" s="113"/>
      <c r="G123" s="113"/>
      <c r="H123" s="113"/>
      <c r="I123" s="113"/>
      <c r="J123" s="113"/>
      <c r="K123" s="174"/>
      <c r="L123" s="120"/>
      <c r="Z123"/>
      <c r="AA123" s="155">
        <f t="shared" si="7"/>
        <v>0</v>
      </c>
      <c r="AB123" s="155">
        <f>AA123*VLOOKUP($C123,MOSCOW_Table[],2,TRUE)</f>
        <v>0</v>
      </c>
      <c r="AC123"/>
      <c r="AD123"/>
      <c r="AE123"/>
    </row>
    <row r="124" spans="1:31">
      <c r="A124" s="152">
        <v>16</v>
      </c>
      <c r="B124" s="153" t="s">
        <v>220</v>
      </c>
      <c r="C124" s="213" t="s">
        <v>29</v>
      </c>
      <c r="D124" s="113"/>
      <c r="E124" s="113"/>
      <c r="F124" s="113"/>
      <c r="G124" s="113"/>
      <c r="H124" s="113"/>
      <c r="I124" s="113"/>
      <c r="J124" s="113"/>
      <c r="K124" s="174"/>
      <c r="L124" s="120"/>
      <c r="Z124"/>
      <c r="AA124" s="155">
        <f t="shared" si="7"/>
        <v>0</v>
      </c>
      <c r="AB124" s="155">
        <f>AA124*VLOOKUP($C124,MOSCOW_Table[],2,TRUE)</f>
        <v>0</v>
      </c>
      <c r="AC124"/>
      <c r="AD124"/>
      <c r="AE124"/>
    </row>
    <row r="125" spans="1:31" ht="30">
      <c r="A125" s="152">
        <v>17</v>
      </c>
      <c r="B125" s="153" t="s">
        <v>221</v>
      </c>
      <c r="C125" s="213" t="s">
        <v>29</v>
      </c>
      <c r="D125" s="121"/>
      <c r="E125" s="121"/>
      <c r="F125" s="121"/>
      <c r="G125" s="121"/>
      <c r="H125" s="121"/>
      <c r="I125" s="121"/>
      <c r="J125" s="121"/>
      <c r="K125" s="198"/>
      <c r="L125" s="120"/>
      <c r="Z125"/>
      <c r="AA125" s="155">
        <f t="shared" si="7"/>
        <v>0</v>
      </c>
      <c r="AB125" s="155">
        <f>AA125*VLOOKUP($C125,MOSCOW_Table[],2,TRUE)</f>
        <v>0</v>
      </c>
      <c r="AC125"/>
      <c r="AD125"/>
      <c r="AE125"/>
    </row>
    <row r="126" spans="1:31">
      <c r="A126" s="194" t="s">
        <v>222</v>
      </c>
      <c r="B126" s="195"/>
      <c r="C126" s="195"/>
      <c r="D126" s="195"/>
      <c r="E126" s="195"/>
      <c r="F126" s="195"/>
      <c r="G126" s="195"/>
      <c r="H126" s="195"/>
      <c r="I126" s="195"/>
      <c r="J126" s="195"/>
      <c r="K126" s="195"/>
      <c r="L126" s="196"/>
      <c r="M126" s="197"/>
      <c r="N126" s="197"/>
      <c r="O126" s="197"/>
      <c r="P126" s="197"/>
      <c r="Q126" s="197"/>
      <c r="R126" s="197"/>
      <c r="S126" s="197"/>
      <c r="T126" s="197"/>
      <c r="U126" s="197"/>
      <c r="V126" s="197"/>
      <c r="W126" s="197"/>
      <c r="X126" s="197"/>
      <c r="Y126" s="197"/>
      <c r="Z126" s="231"/>
      <c r="AA126"/>
      <c r="AB126"/>
      <c r="AC126"/>
      <c r="AD126"/>
      <c r="AE126"/>
    </row>
    <row r="127" spans="1:31" ht="30">
      <c r="A127" s="133">
        <v>1</v>
      </c>
      <c r="B127" s="134" t="s">
        <v>223</v>
      </c>
      <c r="C127" s="212" t="s">
        <v>21</v>
      </c>
      <c r="D127" s="113"/>
      <c r="E127" s="113"/>
      <c r="F127" s="113"/>
      <c r="G127" s="113"/>
      <c r="H127" s="113"/>
      <c r="I127" s="113"/>
      <c r="J127" s="113"/>
      <c r="K127" s="174"/>
      <c r="L127" s="120"/>
      <c r="Z127"/>
      <c r="AA127" s="155">
        <f t="shared" ref="AA127:AA134" si="8">IF(COUNTA($D127)=1,$D$4)+IF(COUNTA($E127)=1,$E$4)+IF(COUNTA($F127)=1,$F$4)+IF(COUNTA($G127)=1,$G$4)+IF(COUNTA($H127)=1,$H$4)+IF(COUNTA($I127)=1,$I$4)</f>
        <v>0</v>
      </c>
      <c r="AB127" s="155">
        <f>AA127*VLOOKUP($C127,MOSCOW_Table[],2,TRUE)</f>
        <v>0</v>
      </c>
      <c r="AC127">
        <f>SUM(AB127:AB134)</f>
        <v>0</v>
      </c>
      <c r="AD127"/>
      <c r="AE127"/>
    </row>
    <row r="128" spans="1:31">
      <c r="A128" s="133">
        <v>2</v>
      </c>
      <c r="B128" s="134" t="s">
        <v>224</v>
      </c>
      <c r="C128" s="212" t="s">
        <v>21</v>
      </c>
      <c r="D128" s="113"/>
      <c r="E128" s="113"/>
      <c r="F128" s="113"/>
      <c r="G128" s="113"/>
      <c r="H128" s="113"/>
      <c r="I128" s="113"/>
      <c r="J128" s="113"/>
      <c r="K128" s="174"/>
      <c r="L128" s="120"/>
      <c r="Z128"/>
      <c r="AA128" s="155">
        <f t="shared" si="8"/>
        <v>0</v>
      </c>
      <c r="AB128" s="155">
        <f>AA128*VLOOKUP($C128,MOSCOW_Table[],2,TRUE)</f>
        <v>0</v>
      </c>
      <c r="AC128"/>
      <c r="AD128"/>
      <c r="AE128"/>
    </row>
    <row r="129" spans="1:31">
      <c r="A129" s="133">
        <v>3</v>
      </c>
      <c r="B129" s="134" t="s">
        <v>225</v>
      </c>
      <c r="C129" s="212" t="s">
        <v>21</v>
      </c>
      <c r="D129" s="113"/>
      <c r="E129" s="113"/>
      <c r="F129" s="113"/>
      <c r="G129" s="113"/>
      <c r="H129" s="113"/>
      <c r="I129" s="113"/>
      <c r="J129" s="113"/>
      <c r="K129" s="174"/>
      <c r="L129" s="120"/>
      <c r="Z129"/>
      <c r="AA129" s="155">
        <f t="shared" si="8"/>
        <v>0</v>
      </c>
      <c r="AB129" s="155">
        <f>AA129*VLOOKUP($C129,MOSCOW_Table[],2,TRUE)</f>
        <v>0</v>
      </c>
      <c r="AC129"/>
      <c r="AD129"/>
      <c r="AE129"/>
    </row>
    <row r="130" spans="1:31">
      <c r="A130" s="133">
        <v>4</v>
      </c>
      <c r="B130" s="134" t="s">
        <v>226</v>
      </c>
      <c r="C130" s="212" t="s">
        <v>21</v>
      </c>
      <c r="D130" s="113"/>
      <c r="E130" s="113"/>
      <c r="F130" s="113"/>
      <c r="G130" s="113"/>
      <c r="H130" s="113"/>
      <c r="I130" s="113"/>
      <c r="J130" s="113"/>
      <c r="K130" s="174"/>
      <c r="L130" s="120"/>
      <c r="Z130"/>
      <c r="AA130" s="155">
        <f t="shared" si="8"/>
        <v>0</v>
      </c>
      <c r="AB130" s="155">
        <f>AA130*VLOOKUP($C130,MOSCOW_Table[],2,TRUE)</f>
        <v>0</v>
      </c>
      <c r="AC130"/>
      <c r="AD130"/>
      <c r="AE130"/>
    </row>
    <row r="131" spans="1:31">
      <c r="A131" s="133">
        <v>5</v>
      </c>
      <c r="B131" s="134" t="s">
        <v>227</v>
      </c>
      <c r="C131" s="212" t="s">
        <v>21</v>
      </c>
      <c r="D131" s="113"/>
      <c r="E131" s="113"/>
      <c r="F131" s="113"/>
      <c r="G131" s="113"/>
      <c r="H131" s="113"/>
      <c r="I131" s="113"/>
      <c r="J131" s="113"/>
      <c r="K131" s="174"/>
      <c r="L131" s="120"/>
      <c r="Z131"/>
      <c r="AA131" s="155">
        <f t="shared" si="8"/>
        <v>0</v>
      </c>
      <c r="AB131" s="155">
        <f>AA131*VLOOKUP($C131,MOSCOW_Table[],2,TRUE)</f>
        <v>0</v>
      </c>
      <c r="AC131"/>
      <c r="AD131"/>
      <c r="AE131"/>
    </row>
    <row r="132" spans="1:31" ht="30">
      <c r="A132" s="133">
        <v>6</v>
      </c>
      <c r="B132" s="134" t="s">
        <v>228</v>
      </c>
      <c r="C132" s="212" t="s">
        <v>21</v>
      </c>
      <c r="D132" s="113"/>
      <c r="E132" s="113"/>
      <c r="F132" s="113"/>
      <c r="G132" s="113"/>
      <c r="H132" s="113"/>
      <c r="I132" s="113"/>
      <c r="J132" s="113"/>
      <c r="K132" s="174"/>
      <c r="L132" s="120"/>
      <c r="Z132"/>
      <c r="AA132" s="155">
        <f t="shared" si="8"/>
        <v>0</v>
      </c>
      <c r="AB132" s="155">
        <f>AA132*VLOOKUP($C132,MOSCOW_Table[],2,TRUE)</f>
        <v>0</v>
      </c>
      <c r="AC132"/>
      <c r="AD132"/>
      <c r="AE132"/>
    </row>
    <row r="133" spans="1:31">
      <c r="A133" s="152">
        <v>7</v>
      </c>
      <c r="B133" s="153" t="s">
        <v>229</v>
      </c>
      <c r="C133" s="213" t="s">
        <v>29</v>
      </c>
      <c r="D133" s="113"/>
      <c r="E133" s="113"/>
      <c r="F133" s="113"/>
      <c r="G133" s="113"/>
      <c r="H133" s="113"/>
      <c r="I133" s="113"/>
      <c r="J133" s="113"/>
      <c r="K133" s="174"/>
      <c r="L133" s="120"/>
      <c r="Z133"/>
      <c r="AA133" s="155">
        <f t="shared" si="8"/>
        <v>0</v>
      </c>
      <c r="AB133" s="155">
        <f>AA133*VLOOKUP($C133,MOSCOW_Table[],2,TRUE)</f>
        <v>0</v>
      </c>
      <c r="AC133"/>
      <c r="AD133"/>
      <c r="AE133"/>
    </row>
    <row r="134" spans="1:31">
      <c r="A134" s="152">
        <v>8</v>
      </c>
      <c r="B134" s="153" t="s">
        <v>230</v>
      </c>
      <c r="C134" s="213" t="s">
        <v>50</v>
      </c>
      <c r="D134" s="113"/>
      <c r="E134" s="113"/>
      <c r="F134" s="113"/>
      <c r="G134" s="113"/>
      <c r="H134" s="113"/>
      <c r="I134" s="113"/>
      <c r="J134" s="113"/>
      <c r="K134" s="174"/>
      <c r="L134" s="120"/>
      <c r="Z134"/>
      <c r="AA134" s="155">
        <f t="shared" si="8"/>
        <v>0</v>
      </c>
      <c r="AB134" s="155">
        <f>AA134*VLOOKUP($C134,MOSCOW_Table[],2,TRUE)</f>
        <v>0</v>
      </c>
      <c r="AC134"/>
      <c r="AD134"/>
      <c r="AE134"/>
    </row>
    <row r="135" spans="1:31">
      <c r="A135" s="194" t="s">
        <v>231</v>
      </c>
      <c r="B135" s="195"/>
      <c r="C135" s="195"/>
      <c r="D135" s="195"/>
      <c r="E135" s="195"/>
      <c r="F135" s="195"/>
      <c r="G135" s="195"/>
      <c r="H135" s="195"/>
      <c r="I135" s="195"/>
      <c r="J135" s="195"/>
      <c r="K135" s="195"/>
      <c r="L135" s="196"/>
      <c r="M135" s="197"/>
      <c r="N135" s="197"/>
      <c r="O135" s="197"/>
      <c r="P135" s="197"/>
      <c r="Q135" s="197"/>
      <c r="R135" s="197"/>
      <c r="S135" s="197"/>
      <c r="T135" s="197"/>
      <c r="U135" s="197"/>
      <c r="V135" s="197"/>
      <c r="W135" s="197"/>
      <c r="X135" s="197"/>
      <c r="Y135" s="197"/>
      <c r="Z135" s="231"/>
      <c r="AA135"/>
      <c r="AB135"/>
      <c r="AC135"/>
      <c r="AD135"/>
      <c r="AE135"/>
    </row>
    <row r="136" spans="1:31">
      <c r="A136" s="133">
        <v>1</v>
      </c>
      <c r="B136" s="134" t="s">
        <v>220</v>
      </c>
      <c r="C136" s="212" t="s">
        <v>21</v>
      </c>
      <c r="D136" s="113"/>
      <c r="E136" s="113"/>
      <c r="F136" s="113"/>
      <c r="G136" s="113"/>
      <c r="H136" s="113"/>
      <c r="I136" s="113"/>
      <c r="J136" s="113"/>
      <c r="K136" s="174"/>
      <c r="L136" s="120"/>
      <c r="Z136"/>
      <c r="AA136" s="155">
        <f t="shared" ref="AA136:AA150" si="9">IF(COUNTA($D136)=1,$D$4)+IF(COUNTA($E136)=1,$E$4)+IF(COUNTA($F136)=1,$F$4)+IF(COUNTA($G136)=1,$G$4)+IF(COUNTA($H136)=1,$H$4)+IF(COUNTA($I136)=1,$I$4)</f>
        <v>0</v>
      </c>
      <c r="AB136" s="155">
        <f>AA136*VLOOKUP($C136,MOSCOW_Table[],2,TRUE)</f>
        <v>0</v>
      </c>
      <c r="AC136">
        <f>SUM(AB136:AB150)</f>
        <v>0</v>
      </c>
      <c r="AD136"/>
      <c r="AE136"/>
    </row>
    <row r="137" spans="1:31" ht="30">
      <c r="A137" s="133">
        <v>2</v>
      </c>
      <c r="B137" s="134" t="s">
        <v>232</v>
      </c>
      <c r="C137" s="212" t="s">
        <v>21</v>
      </c>
      <c r="D137" s="113"/>
      <c r="E137" s="113"/>
      <c r="F137" s="113"/>
      <c r="G137" s="113"/>
      <c r="H137" s="113"/>
      <c r="I137" s="113"/>
      <c r="J137" s="113"/>
      <c r="K137" s="174"/>
      <c r="L137" s="120"/>
      <c r="Z137"/>
      <c r="AA137" s="155">
        <f t="shared" si="9"/>
        <v>0</v>
      </c>
      <c r="AB137" s="155">
        <f>AA137*VLOOKUP($C137,MOSCOW_Table[],2,TRUE)</f>
        <v>0</v>
      </c>
      <c r="AC137"/>
      <c r="AD137"/>
      <c r="AE137"/>
    </row>
    <row r="138" spans="1:31" ht="30">
      <c r="A138" s="133">
        <v>3</v>
      </c>
      <c r="B138" s="134" t="s">
        <v>233</v>
      </c>
      <c r="C138" s="212" t="s">
        <v>21</v>
      </c>
      <c r="D138" s="113"/>
      <c r="E138" s="113"/>
      <c r="F138" s="113"/>
      <c r="G138" s="113"/>
      <c r="H138" s="113"/>
      <c r="I138" s="113"/>
      <c r="J138" s="113"/>
      <c r="K138" s="174"/>
      <c r="L138" s="120"/>
      <c r="Z138"/>
      <c r="AA138" s="155">
        <f t="shared" si="9"/>
        <v>0</v>
      </c>
      <c r="AB138" s="155">
        <f>AA138*VLOOKUP($C138,MOSCOW_Table[],2,TRUE)</f>
        <v>0</v>
      </c>
      <c r="AC138"/>
      <c r="AD138"/>
      <c r="AE138"/>
    </row>
    <row r="139" spans="1:31" ht="30">
      <c r="A139" s="133">
        <v>4</v>
      </c>
      <c r="B139" s="134" t="s">
        <v>234</v>
      </c>
      <c r="C139" s="212" t="s">
        <v>21</v>
      </c>
      <c r="D139" s="113"/>
      <c r="E139" s="113"/>
      <c r="F139" s="113"/>
      <c r="G139" s="113"/>
      <c r="H139" s="113"/>
      <c r="I139" s="113"/>
      <c r="J139" s="113"/>
      <c r="K139" s="174"/>
      <c r="L139" s="120"/>
      <c r="Z139"/>
      <c r="AA139" s="155">
        <f t="shared" si="9"/>
        <v>0</v>
      </c>
      <c r="AB139" s="155">
        <f>AA139*VLOOKUP($C139,MOSCOW_Table[],2,TRUE)</f>
        <v>0</v>
      </c>
      <c r="AC139"/>
      <c r="AD139"/>
      <c r="AE139"/>
    </row>
    <row r="140" spans="1:31">
      <c r="A140" s="133">
        <v>5</v>
      </c>
      <c r="B140" s="134" t="s">
        <v>235</v>
      </c>
      <c r="C140" s="212"/>
      <c r="D140" s="113"/>
      <c r="E140" s="113"/>
      <c r="F140" s="113"/>
      <c r="G140" s="113"/>
      <c r="H140" s="113"/>
      <c r="I140" s="113"/>
      <c r="J140" s="113"/>
      <c r="K140" s="174"/>
      <c r="L140" s="120"/>
      <c r="Z140"/>
      <c r="AA140" s="155"/>
      <c r="AB140" s="155"/>
      <c r="AC140"/>
      <c r="AD140"/>
      <c r="AE140"/>
    </row>
    <row r="141" spans="1:31">
      <c r="A141" s="137" t="s">
        <v>25</v>
      </c>
      <c r="B141" s="138" t="s">
        <v>236</v>
      </c>
      <c r="C141" s="212" t="s">
        <v>21</v>
      </c>
      <c r="D141" s="113"/>
      <c r="E141" s="113"/>
      <c r="F141" s="113"/>
      <c r="G141" s="113"/>
      <c r="H141" s="113"/>
      <c r="I141" s="113"/>
      <c r="J141" s="113"/>
      <c r="K141" s="174"/>
      <c r="L141" s="120"/>
      <c r="Z141"/>
      <c r="AA141" s="155">
        <f t="shared" si="9"/>
        <v>0</v>
      </c>
      <c r="AB141" s="155">
        <f>AA141*VLOOKUP($C141,MOSCOW_Table[],2,TRUE)</f>
        <v>0</v>
      </c>
      <c r="AC141"/>
      <c r="AD141"/>
      <c r="AE141"/>
    </row>
    <row r="142" spans="1:31">
      <c r="A142" s="137" t="s">
        <v>27</v>
      </c>
      <c r="B142" s="138" t="s">
        <v>237</v>
      </c>
      <c r="C142" s="212" t="s">
        <v>21</v>
      </c>
      <c r="D142" s="113"/>
      <c r="E142" s="113"/>
      <c r="F142" s="113"/>
      <c r="G142" s="113"/>
      <c r="H142" s="113"/>
      <c r="I142" s="113"/>
      <c r="J142" s="113"/>
      <c r="K142" s="174"/>
      <c r="L142" s="120"/>
      <c r="Z142"/>
      <c r="AA142" s="155">
        <f t="shared" si="9"/>
        <v>0</v>
      </c>
      <c r="AB142" s="155">
        <f>AA142*VLOOKUP($C142,MOSCOW_Table[],2,TRUE)</f>
        <v>0</v>
      </c>
      <c r="AC142"/>
      <c r="AD142"/>
      <c r="AE142"/>
    </row>
    <row r="143" spans="1:31">
      <c r="A143" s="137" t="s">
        <v>30</v>
      </c>
      <c r="B143" s="138" t="s">
        <v>238</v>
      </c>
      <c r="C143" s="212" t="s">
        <v>21</v>
      </c>
      <c r="D143" s="113"/>
      <c r="E143" s="113"/>
      <c r="F143" s="113"/>
      <c r="G143" s="113"/>
      <c r="H143" s="113"/>
      <c r="I143" s="113"/>
      <c r="J143" s="113"/>
      <c r="K143" s="174"/>
      <c r="L143" s="120"/>
      <c r="Z143"/>
      <c r="AA143" s="155">
        <f t="shared" si="9"/>
        <v>0</v>
      </c>
      <c r="AB143" s="155">
        <f>AA143*VLOOKUP($C143,MOSCOW_Table[],2,TRUE)</f>
        <v>0</v>
      </c>
      <c r="AC143"/>
      <c r="AD143"/>
      <c r="AE143"/>
    </row>
    <row r="144" spans="1:31">
      <c r="A144" s="137" t="s">
        <v>32</v>
      </c>
      <c r="B144" s="138" t="s">
        <v>239</v>
      </c>
      <c r="C144" s="212" t="s">
        <v>21</v>
      </c>
      <c r="D144" s="113"/>
      <c r="E144" s="113"/>
      <c r="F144" s="113"/>
      <c r="G144" s="113"/>
      <c r="H144" s="113"/>
      <c r="I144" s="113"/>
      <c r="J144" s="113"/>
      <c r="K144" s="174"/>
      <c r="L144" s="120"/>
      <c r="Z144"/>
      <c r="AA144" s="155">
        <f t="shared" si="9"/>
        <v>0</v>
      </c>
      <c r="AB144" s="155">
        <f>AA144*VLOOKUP($C144,MOSCOW_Table[],2,TRUE)</f>
        <v>0</v>
      </c>
      <c r="AC144"/>
      <c r="AD144"/>
      <c r="AE144"/>
    </row>
    <row r="145" spans="1:31">
      <c r="A145" s="137" t="s">
        <v>34</v>
      </c>
      <c r="B145" s="138" t="s">
        <v>240</v>
      </c>
      <c r="C145" s="212" t="s">
        <v>21</v>
      </c>
      <c r="D145" s="113"/>
      <c r="E145" s="113"/>
      <c r="F145" s="113"/>
      <c r="G145" s="113"/>
      <c r="H145" s="113"/>
      <c r="I145" s="113"/>
      <c r="J145" s="113"/>
      <c r="K145" s="174"/>
      <c r="L145" s="120"/>
      <c r="Z145"/>
      <c r="AA145" s="155">
        <f t="shared" si="9"/>
        <v>0</v>
      </c>
      <c r="AB145" s="155">
        <f>AA145*VLOOKUP($C145,MOSCOW_Table[],2,TRUE)</f>
        <v>0</v>
      </c>
      <c r="AC145"/>
      <c r="AD145"/>
      <c r="AE145"/>
    </row>
    <row r="146" spans="1:31">
      <c r="A146" s="137" t="s">
        <v>42</v>
      </c>
      <c r="B146" s="138" t="s">
        <v>241</v>
      </c>
      <c r="C146" s="212" t="s">
        <v>21</v>
      </c>
      <c r="D146" s="113"/>
      <c r="E146" s="113"/>
      <c r="F146" s="113"/>
      <c r="G146" s="113"/>
      <c r="H146" s="113"/>
      <c r="I146" s="113"/>
      <c r="J146" s="113"/>
      <c r="K146" s="174"/>
      <c r="L146" s="120"/>
      <c r="Z146"/>
      <c r="AA146" s="155">
        <f t="shared" si="9"/>
        <v>0</v>
      </c>
      <c r="AB146" s="155">
        <f>AA146*VLOOKUP($C146,MOSCOW_Table[],2,TRUE)</f>
        <v>0</v>
      </c>
      <c r="AC146"/>
      <c r="AD146"/>
      <c r="AE146"/>
    </row>
    <row r="147" spans="1:31">
      <c r="A147" s="137" t="s">
        <v>44</v>
      </c>
      <c r="B147" s="138" t="s">
        <v>242</v>
      </c>
      <c r="C147" s="212" t="s">
        <v>21</v>
      </c>
      <c r="D147" s="113"/>
      <c r="E147" s="113"/>
      <c r="F147" s="113"/>
      <c r="G147" s="113"/>
      <c r="H147" s="113"/>
      <c r="I147" s="113"/>
      <c r="J147" s="113"/>
      <c r="K147" s="174"/>
      <c r="L147" s="120"/>
      <c r="Z147"/>
      <c r="AA147" s="155">
        <f t="shared" si="9"/>
        <v>0</v>
      </c>
      <c r="AB147" s="155">
        <f>AA147*VLOOKUP($C147,MOSCOW_Table[],2,TRUE)</f>
        <v>0</v>
      </c>
      <c r="AC147"/>
      <c r="AD147"/>
      <c r="AE147"/>
    </row>
    <row r="148" spans="1:31">
      <c r="A148" s="137" t="s">
        <v>46</v>
      </c>
      <c r="B148" s="138" t="s">
        <v>243</v>
      </c>
      <c r="C148" s="212" t="s">
        <v>21</v>
      </c>
      <c r="D148" s="113"/>
      <c r="E148" s="113"/>
      <c r="F148" s="113"/>
      <c r="G148" s="113"/>
      <c r="H148" s="113"/>
      <c r="I148" s="113"/>
      <c r="J148" s="113"/>
      <c r="K148" s="174"/>
      <c r="L148" s="120"/>
      <c r="Z148"/>
      <c r="AA148" s="155">
        <f t="shared" si="9"/>
        <v>0</v>
      </c>
      <c r="AB148" s="155">
        <f>AA148*VLOOKUP($C148,MOSCOW_Table[],2,TRUE)</f>
        <v>0</v>
      </c>
      <c r="AC148"/>
      <c r="AD148"/>
      <c r="AE148"/>
    </row>
    <row r="149" spans="1:31">
      <c r="A149" s="145" t="s">
        <v>48</v>
      </c>
      <c r="B149" s="146" t="s">
        <v>244</v>
      </c>
      <c r="C149" s="224" t="s">
        <v>21</v>
      </c>
      <c r="D149" s="116"/>
      <c r="E149" s="116"/>
      <c r="F149" s="116"/>
      <c r="G149" s="116"/>
      <c r="H149" s="116"/>
      <c r="I149" s="116"/>
      <c r="J149" s="116"/>
      <c r="K149" s="187"/>
      <c r="L149" s="179"/>
      <c r="M149" s="180"/>
      <c r="N149" s="180"/>
      <c r="O149" s="180"/>
      <c r="P149" s="180"/>
      <c r="Q149" s="180"/>
      <c r="R149" s="180"/>
      <c r="S149" s="180"/>
      <c r="T149" s="180"/>
      <c r="U149" s="180"/>
      <c r="V149" s="180"/>
      <c r="W149" s="180"/>
      <c r="X149" s="180"/>
      <c r="Y149" s="180"/>
      <c r="Z149" s="227"/>
      <c r="AA149" s="155">
        <f t="shared" si="9"/>
        <v>0</v>
      </c>
      <c r="AB149" s="155">
        <f>AA149*VLOOKUP($C149,MOSCOW_Table[],2,TRUE)</f>
        <v>0</v>
      </c>
      <c r="AC149"/>
      <c r="AD149"/>
      <c r="AE149"/>
    </row>
    <row r="150" spans="1:31" ht="30">
      <c r="A150" s="152">
        <v>6</v>
      </c>
      <c r="B150" s="153" t="s">
        <v>245</v>
      </c>
      <c r="C150" s="213" t="s">
        <v>29</v>
      </c>
      <c r="D150" s="113"/>
      <c r="E150" s="113"/>
      <c r="F150" s="113"/>
      <c r="G150" s="113"/>
      <c r="H150" s="113"/>
      <c r="I150" s="113"/>
      <c r="J150" s="113"/>
      <c r="K150" s="174"/>
      <c r="L150" s="120"/>
      <c r="Z150"/>
      <c r="AA150" s="155">
        <f t="shared" si="9"/>
        <v>0</v>
      </c>
      <c r="AB150" s="155">
        <f>AA150*VLOOKUP($C150,MOSCOW_Table[],2,TRUE)</f>
        <v>0</v>
      </c>
      <c r="AC150"/>
      <c r="AD150"/>
      <c r="AE150"/>
    </row>
    <row r="151" spans="1:31">
      <c r="A151" s="168" t="s">
        <v>246</v>
      </c>
      <c r="B151" s="169"/>
      <c r="C151" s="169"/>
      <c r="D151" s="169"/>
      <c r="E151" s="169"/>
      <c r="F151" s="169"/>
      <c r="G151" s="169"/>
      <c r="H151" s="169"/>
      <c r="I151" s="169"/>
      <c r="J151" s="169"/>
      <c r="K151" s="169"/>
      <c r="L151" s="170"/>
      <c r="M151" s="109"/>
      <c r="N151" s="109"/>
      <c r="O151" s="109"/>
      <c r="P151" s="109"/>
      <c r="Q151" s="109"/>
      <c r="R151" s="109"/>
      <c r="S151" s="109"/>
      <c r="T151" s="109"/>
      <c r="U151" s="109"/>
      <c r="V151" s="109"/>
      <c r="W151" s="109"/>
      <c r="X151" s="109"/>
      <c r="Y151" s="109"/>
      <c r="Z151" s="226"/>
      <c r="AA151"/>
      <c r="AB151"/>
      <c r="AC151"/>
      <c r="AD151"/>
      <c r="AE151"/>
    </row>
    <row r="152" spans="1:31" ht="30">
      <c r="A152" s="133">
        <v>1</v>
      </c>
      <c r="B152" s="134" t="s">
        <v>247</v>
      </c>
      <c r="C152" s="212" t="s">
        <v>21</v>
      </c>
      <c r="D152" s="113"/>
      <c r="E152" s="113"/>
      <c r="F152" s="113"/>
      <c r="G152" s="113"/>
      <c r="H152" s="113"/>
      <c r="I152" s="113"/>
      <c r="J152" s="113"/>
      <c r="K152" s="174"/>
      <c r="L152" s="120"/>
      <c r="Z152"/>
      <c r="AA152" s="155">
        <f t="shared" ref="AA152:AA166" si="10">IF(COUNTA($D152)=1,$D$4)+IF(COUNTA($E152)=1,$E$4)+IF(COUNTA($F152)=1,$F$4)+IF(COUNTA($G152)=1,$G$4)+IF(COUNTA($H152)=1,$H$4)+IF(COUNTA($I152)=1,$I$4)</f>
        <v>0</v>
      </c>
      <c r="AB152" s="155">
        <f>AA152*VLOOKUP($C152,MOSCOW_Table[],2,TRUE)</f>
        <v>0</v>
      </c>
      <c r="AC152">
        <f>SUM(AB152:AB166)</f>
        <v>0</v>
      </c>
      <c r="AD152"/>
      <c r="AE152"/>
    </row>
    <row r="153" spans="1:31" ht="30">
      <c r="A153" s="133">
        <v>2</v>
      </c>
      <c r="B153" s="134" t="s">
        <v>248</v>
      </c>
      <c r="C153" s="212" t="s">
        <v>21</v>
      </c>
      <c r="D153" s="113"/>
      <c r="E153" s="113"/>
      <c r="F153" s="113"/>
      <c r="G153" s="113"/>
      <c r="H153" s="113"/>
      <c r="I153" s="113"/>
      <c r="J153" s="113"/>
      <c r="K153" s="174"/>
      <c r="L153" s="120"/>
      <c r="Z153"/>
      <c r="AA153" s="155">
        <f t="shared" si="10"/>
        <v>0</v>
      </c>
      <c r="AB153" s="155">
        <f>AA153*VLOOKUP($C153,MOSCOW_Table[],2,TRUE)</f>
        <v>0</v>
      </c>
      <c r="AC153"/>
      <c r="AD153"/>
      <c r="AE153"/>
    </row>
    <row r="154" spans="1:31" ht="45">
      <c r="A154" s="133">
        <v>3</v>
      </c>
      <c r="B154" s="134" t="s">
        <v>249</v>
      </c>
      <c r="C154" s="212" t="s">
        <v>21</v>
      </c>
      <c r="D154" s="113"/>
      <c r="E154" s="113"/>
      <c r="F154" s="113"/>
      <c r="G154" s="113"/>
      <c r="H154" s="113"/>
      <c r="I154" s="113"/>
      <c r="J154" s="113"/>
      <c r="K154" s="174"/>
      <c r="L154" s="120"/>
      <c r="Z154"/>
      <c r="AA154" s="155">
        <f t="shared" si="10"/>
        <v>0</v>
      </c>
      <c r="AB154" s="155">
        <f>AA154*VLOOKUP($C154,MOSCOW_Table[],2,TRUE)</f>
        <v>0</v>
      </c>
      <c r="AC154"/>
      <c r="AD154"/>
      <c r="AE154"/>
    </row>
    <row r="155" spans="1:31" ht="30">
      <c r="A155" s="152">
        <v>4</v>
      </c>
      <c r="B155" s="153" t="s">
        <v>250</v>
      </c>
      <c r="C155" s="213" t="s">
        <v>29</v>
      </c>
      <c r="D155" s="113"/>
      <c r="E155" s="113"/>
      <c r="F155" s="113"/>
      <c r="G155" s="113"/>
      <c r="H155" s="113"/>
      <c r="I155" s="113"/>
      <c r="J155" s="113"/>
      <c r="K155" s="174"/>
      <c r="L155" s="120"/>
      <c r="Z155"/>
      <c r="AA155" s="155">
        <f t="shared" si="10"/>
        <v>0</v>
      </c>
      <c r="AB155" s="155">
        <f>AA155*VLOOKUP($C155,MOSCOW_Table[],2,TRUE)</f>
        <v>0</v>
      </c>
      <c r="AC155"/>
      <c r="AD155"/>
      <c r="AE155"/>
    </row>
    <row r="156" spans="1:31">
      <c r="A156" s="152">
        <v>5</v>
      </c>
      <c r="B156" s="153" t="s">
        <v>251</v>
      </c>
      <c r="C156" s="213" t="s">
        <v>29</v>
      </c>
      <c r="D156" s="113"/>
      <c r="E156" s="113"/>
      <c r="F156" s="113"/>
      <c r="G156" s="113"/>
      <c r="H156" s="113"/>
      <c r="I156" s="113"/>
      <c r="J156" s="113"/>
      <c r="K156" s="174"/>
      <c r="L156" s="120"/>
      <c r="Z156"/>
      <c r="AA156" s="155">
        <f t="shared" si="10"/>
        <v>0</v>
      </c>
      <c r="AB156" s="155">
        <f>AA156*VLOOKUP($C156,MOSCOW_Table[],2,TRUE)</f>
        <v>0</v>
      </c>
      <c r="AC156"/>
      <c r="AD156"/>
      <c r="AE156"/>
    </row>
    <row r="157" spans="1:31" ht="30">
      <c r="A157" s="152">
        <v>6</v>
      </c>
      <c r="B157" s="153" t="s">
        <v>252</v>
      </c>
      <c r="C157" s="213" t="s">
        <v>29</v>
      </c>
      <c r="D157" s="113"/>
      <c r="E157" s="113"/>
      <c r="F157" s="113"/>
      <c r="G157" s="113"/>
      <c r="H157" s="113"/>
      <c r="I157" s="113"/>
      <c r="J157" s="113"/>
      <c r="K157" s="174"/>
      <c r="L157" s="120"/>
      <c r="Z157"/>
      <c r="AA157" s="155">
        <f t="shared" si="10"/>
        <v>0</v>
      </c>
      <c r="AB157" s="155">
        <f>AA157*VLOOKUP($C157,MOSCOW_Table[],2,TRUE)</f>
        <v>0</v>
      </c>
      <c r="AC157"/>
      <c r="AD157"/>
      <c r="AE157"/>
    </row>
    <row r="158" spans="1:31" ht="30">
      <c r="A158" s="152">
        <v>7</v>
      </c>
      <c r="B158" s="153" t="s">
        <v>253</v>
      </c>
      <c r="C158" s="213" t="s">
        <v>29</v>
      </c>
      <c r="D158" s="113"/>
      <c r="E158" s="113"/>
      <c r="F158" s="113"/>
      <c r="G158" s="113"/>
      <c r="H158" s="113"/>
      <c r="I158" s="113"/>
      <c r="J158" s="113"/>
      <c r="K158" s="174"/>
      <c r="L158" s="120"/>
      <c r="Z158"/>
      <c r="AA158" s="155">
        <f t="shared" si="10"/>
        <v>0</v>
      </c>
      <c r="AB158" s="155">
        <f>AA158*VLOOKUP($C158,MOSCOW_Table[],2,TRUE)</f>
        <v>0</v>
      </c>
      <c r="AC158"/>
      <c r="AD158"/>
      <c r="AE158"/>
    </row>
    <row r="159" spans="1:31" ht="45">
      <c r="A159" s="152">
        <v>8</v>
      </c>
      <c r="B159" s="153" t="s">
        <v>254</v>
      </c>
      <c r="C159" s="213" t="s">
        <v>29</v>
      </c>
      <c r="D159" s="113"/>
      <c r="E159" s="113"/>
      <c r="F159" s="113"/>
      <c r="G159" s="113"/>
      <c r="H159" s="113"/>
      <c r="I159" s="113"/>
      <c r="J159" s="113"/>
      <c r="K159" s="174"/>
      <c r="L159" s="120"/>
      <c r="Z159"/>
      <c r="AA159" s="155">
        <f t="shared" si="10"/>
        <v>0</v>
      </c>
      <c r="AB159" s="155">
        <f>AA159*VLOOKUP($C159,MOSCOW_Table[],2,TRUE)</f>
        <v>0</v>
      </c>
      <c r="AC159"/>
      <c r="AD159"/>
      <c r="AE159"/>
    </row>
    <row r="160" spans="1:31">
      <c r="A160" s="152">
        <v>9</v>
      </c>
      <c r="B160" s="153" t="s">
        <v>255</v>
      </c>
      <c r="C160" s="213" t="s">
        <v>50</v>
      </c>
      <c r="D160" s="113"/>
      <c r="E160" s="113"/>
      <c r="F160" s="113"/>
      <c r="G160" s="113"/>
      <c r="H160" s="113"/>
      <c r="I160" s="113"/>
      <c r="J160" s="113"/>
      <c r="K160" s="174"/>
      <c r="L160" s="120"/>
      <c r="Z160"/>
      <c r="AA160" s="155">
        <f t="shared" si="10"/>
        <v>0</v>
      </c>
      <c r="AB160" s="155">
        <f>AA160*VLOOKUP($C160,MOSCOW_Table[],2,TRUE)</f>
        <v>0</v>
      </c>
      <c r="AC160"/>
      <c r="AD160"/>
      <c r="AE160"/>
    </row>
    <row r="161" spans="1:31">
      <c r="A161" s="152">
        <v>10</v>
      </c>
      <c r="B161" s="153" t="s">
        <v>256</v>
      </c>
      <c r="C161" s="213" t="s">
        <v>50</v>
      </c>
      <c r="D161" s="113"/>
      <c r="E161" s="113"/>
      <c r="F161" s="113"/>
      <c r="G161" s="113"/>
      <c r="H161" s="113"/>
      <c r="I161" s="113"/>
      <c r="J161" s="113"/>
      <c r="K161" s="174"/>
      <c r="L161" s="120"/>
      <c r="Z161"/>
      <c r="AA161" s="155">
        <f t="shared" si="10"/>
        <v>0</v>
      </c>
      <c r="AB161" s="155">
        <f>AA161*VLOOKUP($C161,MOSCOW_Table[],2,TRUE)</f>
        <v>0</v>
      </c>
      <c r="AC161"/>
      <c r="AD161"/>
      <c r="AE161"/>
    </row>
    <row r="162" spans="1:31">
      <c r="A162" s="139" t="s">
        <v>25</v>
      </c>
      <c r="B162" s="140" t="s">
        <v>257</v>
      </c>
      <c r="C162" s="213" t="s">
        <v>29</v>
      </c>
      <c r="D162" s="113"/>
      <c r="E162" s="113"/>
      <c r="F162" s="113"/>
      <c r="G162" s="113"/>
      <c r="H162" s="113"/>
      <c r="I162" s="113"/>
      <c r="J162" s="113"/>
      <c r="K162" s="174"/>
      <c r="L162" s="120"/>
      <c r="Z162"/>
      <c r="AA162" s="155">
        <f t="shared" si="10"/>
        <v>0</v>
      </c>
      <c r="AB162" s="155">
        <f>AA162*VLOOKUP($C162,MOSCOW_Table[],2,TRUE)</f>
        <v>0</v>
      </c>
      <c r="AC162"/>
      <c r="AD162"/>
      <c r="AE162"/>
    </row>
    <row r="163" spans="1:31" ht="30">
      <c r="A163" s="139" t="s">
        <v>27</v>
      </c>
      <c r="B163" s="140" t="s">
        <v>258</v>
      </c>
      <c r="C163" s="213" t="s">
        <v>29</v>
      </c>
      <c r="D163" s="113"/>
      <c r="E163" s="113"/>
      <c r="F163" s="113"/>
      <c r="G163" s="113"/>
      <c r="H163" s="113"/>
      <c r="I163" s="113"/>
      <c r="J163" s="113"/>
      <c r="K163" s="174"/>
      <c r="L163" s="120"/>
      <c r="Z163"/>
      <c r="AA163" s="155">
        <f t="shared" si="10"/>
        <v>0</v>
      </c>
      <c r="AB163" s="155">
        <f>AA163*VLOOKUP($C163,MOSCOW_Table[],2,TRUE)</f>
        <v>0</v>
      </c>
      <c r="AC163"/>
      <c r="AD163"/>
      <c r="AE163"/>
    </row>
    <row r="164" spans="1:31">
      <c r="A164" s="139" t="s">
        <v>30</v>
      </c>
      <c r="B164" s="140" t="s">
        <v>259</v>
      </c>
      <c r="C164" s="213" t="s">
        <v>29</v>
      </c>
      <c r="D164" s="113"/>
      <c r="E164" s="113"/>
      <c r="F164" s="113"/>
      <c r="G164" s="113"/>
      <c r="H164" s="113"/>
      <c r="I164" s="113"/>
      <c r="J164" s="113"/>
      <c r="K164" s="174"/>
      <c r="L164" s="120"/>
      <c r="Z164"/>
      <c r="AA164" s="155">
        <f t="shared" si="10"/>
        <v>0</v>
      </c>
      <c r="AB164" s="155">
        <f>AA164*VLOOKUP($C164,MOSCOW_Table[],2,TRUE)</f>
        <v>0</v>
      </c>
      <c r="AC164"/>
      <c r="AD164"/>
      <c r="AE164"/>
    </row>
    <row r="165" spans="1:31">
      <c r="A165" s="139" t="s">
        <v>32</v>
      </c>
      <c r="B165" s="140" t="s">
        <v>260</v>
      </c>
      <c r="C165" s="213" t="s">
        <v>50</v>
      </c>
      <c r="D165" s="113"/>
      <c r="E165" s="113"/>
      <c r="F165" s="113"/>
      <c r="G165" s="113"/>
      <c r="H165" s="113"/>
      <c r="I165" s="113"/>
      <c r="J165" s="113"/>
      <c r="K165" s="174"/>
      <c r="L165" s="120"/>
      <c r="Z165"/>
      <c r="AA165" s="155">
        <f t="shared" si="10"/>
        <v>0</v>
      </c>
      <c r="AB165" s="155">
        <f>AA165*VLOOKUP($C165,MOSCOW_Table[],2,TRUE)</f>
        <v>0</v>
      </c>
      <c r="AC165"/>
      <c r="AD165"/>
      <c r="AE165"/>
    </row>
    <row r="166" spans="1:31" ht="30">
      <c r="A166" s="139" t="s">
        <v>42</v>
      </c>
      <c r="B166" s="140" t="s">
        <v>261</v>
      </c>
      <c r="C166" s="213" t="s">
        <v>50</v>
      </c>
      <c r="D166" s="113"/>
      <c r="E166" s="113"/>
      <c r="F166" s="113"/>
      <c r="G166" s="113"/>
      <c r="H166" s="113"/>
      <c r="I166" s="113"/>
      <c r="J166" s="113"/>
      <c r="K166" s="174"/>
      <c r="L166" s="120"/>
      <c r="Z166"/>
      <c r="AA166" s="155">
        <f t="shared" si="10"/>
        <v>0</v>
      </c>
      <c r="AB166" s="155">
        <f>AA166*VLOOKUP($C166,MOSCOW_Table[],2,TRUE)</f>
        <v>0</v>
      </c>
      <c r="AC166"/>
      <c r="AD166"/>
      <c r="AE166"/>
    </row>
    <row r="167" spans="1:31">
      <c r="A167" s="168" t="s">
        <v>262</v>
      </c>
      <c r="B167" s="169"/>
      <c r="C167" s="169"/>
      <c r="D167" s="169"/>
      <c r="E167" s="169"/>
      <c r="F167" s="169"/>
      <c r="G167" s="169"/>
      <c r="H167" s="169"/>
      <c r="I167" s="169"/>
      <c r="J167" s="169"/>
      <c r="K167" s="169"/>
      <c r="L167" s="170"/>
      <c r="M167" s="109"/>
      <c r="N167" s="109"/>
      <c r="O167" s="109"/>
      <c r="P167" s="109"/>
      <c r="Q167" s="109"/>
      <c r="R167" s="109"/>
      <c r="S167" s="109"/>
      <c r="T167" s="109"/>
      <c r="U167" s="109"/>
      <c r="V167" s="109"/>
      <c r="W167" s="109"/>
      <c r="X167" s="109"/>
      <c r="Y167" s="109"/>
      <c r="Z167" s="226"/>
      <c r="AA167"/>
      <c r="AB167"/>
      <c r="AC167"/>
      <c r="AD167"/>
      <c r="AE167"/>
    </row>
    <row r="168" spans="1:31">
      <c r="A168" s="546" t="s">
        <v>263</v>
      </c>
      <c r="B168" s="547"/>
      <c r="C168" s="547"/>
      <c r="D168" s="547"/>
      <c r="E168" s="547"/>
      <c r="F168" s="547"/>
      <c r="G168" s="547"/>
      <c r="H168" s="547"/>
      <c r="I168" s="547"/>
      <c r="J168" s="547"/>
      <c r="K168" s="547"/>
      <c r="L168" s="548"/>
      <c r="M168" s="185"/>
      <c r="N168" s="185"/>
      <c r="O168" s="185"/>
      <c r="P168" s="185"/>
      <c r="Q168" s="185"/>
      <c r="R168" s="185"/>
      <c r="S168" s="185"/>
      <c r="T168" s="185"/>
      <c r="U168" s="185"/>
      <c r="V168" s="185"/>
      <c r="W168" s="185"/>
      <c r="X168" s="185"/>
      <c r="Y168" s="185"/>
      <c r="Z168" s="228"/>
      <c r="AA168"/>
      <c r="AB168"/>
      <c r="AC168"/>
      <c r="AD168"/>
      <c r="AE168"/>
    </row>
    <row r="169" spans="1:31" ht="30">
      <c r="A169" s="133">
        <v>1</v>
      </c>
      <c r="B169" s="134" t="s">
        <v>264</v>
      </c>
      <c r="C169" s="212" t="s">
        <v>21</v>
      </c>
      <c r="D169" s="199"/>
      <c r="E169" s="199"/>
      <c r="F169" s="199"/>
      <c r="G169" s="199"/>
      <c r="H169" s="199"/>
      <c r="I169" s="199"/>
      <c r="J169" s="199"/>
      <c r="K169" s="200"/>
      <c r="L169" s="120"/>
      <c r="Z169"/>
      <c r="AA169" s="155">
        <f t="shared" ref="AA169:AA211" si="11">IF(COUNTA($D169)=1,$D$4)+IF(COUNTA($E169)=1,$E$4)+IF(COUNTA($F169)=1,$F$4)+IF(COUNTA($G169)=1,$G$4)+IF(COUNTA($H169)=1,$H$4)+IF(COUNTA($I169)=1,$I$4)</f>
        <v>0</v>
      </c>
      <c r="AB169" s="155">
        <f>AA169*VLOOKUP($C169,MOSCOW_Table[],2,TRUE)</f>
        <v>0</v>
      </c>
      <c r="AC169">
        <f>SUM(AB169:AB211)</f>
        <v>0</v>
      </c>
      <c r="AD169"/>
      <c r="AE169"/>
    </row>
    <row r="170" spans="1:31" ht="30">
      <c r="A170" s="133">
        <v>2</v>
      </c>
      <c r="B170" s="134" t="s">
        <v>265</v>
      </c>
      <c r="C170" s="212" t="s">
        <v>21</v>
      </c>
      <c r="D170" s="199"/>
      <c r="E170" s="199"/>
      <c r="F170" s="199"/>
      <c r="G170" s="199"/>
      <c r="H170" s="199"/>
      <c r="I170" s="199"/>
      <c r="J170" s="199"/>
      <c r="K170" s="200"/>
      <c r="L170" s="120"/>
      <c r="Z170"/>
      <c r="AA170" s="155">
        <f t="shared" si="11"/>
        <v>0</v>
      </c>
      <c r="AB170" s="155">
        <f>AA170*VLOOKUP($C170,MOSCOW_Table[],2,TRUE)</f>
        <v>0</v>
      </c>
      <c r="AC170"/>
      <c r="AD170"/>
      <c r="AE170"/>
    </row>
    <row r="171" spans="1:31" ht="15.75">
      <c r="A171" s="133">
        <v>3</v>
      </c>
      <c r="B171" s="134" t="s">
        <v>266</v>
      </c>
      <c r="C171" s="212" t="s">
        <v>21</v>
      </c>
      <c r="D171" s="199"/>
      <c r="E171" s="199"/>
      <c r="F171" s="199"/>
      <c r="G171" s="199"/>
      <c r="H171" s="199"/>
      <c r="I171" s="199"/>
      <c r="J171" s="199"/>
      <c r="K171" s="200"/>
      <c r="L171" s="120"/>
      <c r="Z171"/>
      <c r="AA171" s="155">
        <f t="shared" si="11"/>
        <v>0</v>
      </c>
      <c r="AB171" s="155">
        <f>AA171*VLOOKUP($C171,MOSCOW_Table[],2,TRUE)</f>
        <v>0</v>
      </c>
      <c r="AC171"/>
      <c r="AD171"/>
      <c r="AE171"/>
    </row>
    <row r="172" spans="1:31" ht="15.75">
      <c r="A172" s="133">
        <v>4</v>
      </c>
      <c r="B172" s="134" t="s">
        <v>267</v>
      </c>
      <c r="C172" s="212" t="s">
        <v>21</v>
      </c>
      <c r="D172" s="199"/>
      <c r="E172" s="199"/>
      <c r="F172" s="199"/>
      <c r="G172" s="199"/>
      <c r="H172" s="199"/>
      <c r="I172" s="199"/>
      <c r="J172" s="199"/>
      <c r="K172" s="200"/>
      <c r="L172" s="120"/>
      <c r="Z172"/>
      <c r="AA172" s="155">
        <f t="shared" si="11"/>
        <v>0</v>
      </c>
      <c r="AB172" s="155">
        <f>AA172*VLOOKUP($C172,MOSCOW_Table[],2,TRUE)</f>
        <v>0</v>
      </c>
      <c r="AC172"/>
      <c r="AD172"/>
      <c r="AE172"/>
    </row>
    <row r="173" spans="1:31" ht="30">
      <c r="A173" s="133">
        <v>5</v>
      </c>
      <c r="B173" s="134" t="s">
        <v>268</v>
      </c>
      <c r="C173" s="212" t="s">
        <v>21</v>
      </c>
      <c r="D173" s="199"/>
      <c r="E173" s="199"/>
      <c r="F173" s="199"/>
      <c r="G173" s="199"/>
      <c r="H173" s="199"/>
      <c r="I173" s="199"/>
      <c r="J173" s="199"/>
      <c r="K173" s="200"/>
      <c r="L173" s="120"/>
      <c r="Z173"/>
      <c r="AA173" s="155">
        <f t="shared" si="11"/>
        <v>0</v>
      </c>
      <c r="AB173" s="155">
        <f>AA173*VLOOKUP($C173,MOSCOW_Table[],2,TRUE)</f>
        <v>0</v>
      </c>
      <c r="AC173"/>
      <c r="AD173"/>
      <c r="AE173"/>
    </row>
    <row r="174" spans="1:31" ht="15.75">
      <c r="A174" s="133">
        <v>6</v>
      </c>
      <c r="B174" s="134" t="s">
        <v>269</v>
      </c>
      <c r="C174" s="212" t="s">
        <v>21</v>
      </c>
      <c r="D174" s="199"/>
      <c r="E174" s="199"/>
      <c r="F174" s="199"/>
      <c r="G174" s="199"/>
      <c r="H174" s="199"/>
      <c r="I174" s="199"/>
      <c r="J174" s="199"/>
      <c r="K174" s="200"/>
      <c r="L174" s="120"/>
      <c r="Z174"/>
      <c r="AA174" s="155">
        <f t="shared" si="11"/>
        <v>0</v>
      </c>
      <c r="AB174" s="155">
        <f>AA174*VLOOKUP($C174,MOSCOW_Table[],2,TRUE)</f>
        <v>0</v>
      </c>
      <c r="AC174"/>
      <c r="AD174"/>
      <c r="AE174"/>
    </row>
    <row r="175" spans="1:31" ht="30">
      <c r="A175" s="133">
        <v>7</v>
      </c>
      <c r="B175" s="134" t="s">
        <v>270</v>
      </c>
      <c r="C175" s="212" t="s">
        <v>21</v>
      </c>
      <c r="D175" s="199"/>
      <c r="E175" s="199"/>
      <c r="F175" s="199"/>
      <c r="G175" s="199"/>
      <c r="H175" s="199"/>
      <c r="I175" s="199"/>
      <c r="J175" s="199"/>
      <c r="K175" s="200"/>
      <c r="L175" s="120"/>
      <c r="Z175"/>
      <c r="AA175" s="155">
        <f t="shared" si="11"/>
        <v>0</v>
      </c>
      <c r="AB175" s="155">
        <f>AA175*VLOOKUP($C175,MOSCOW_Table[],2,TRUE)</f>
        <v>0</v>
      </c>
      <c r="AC175"/>
      <c r="AD175"/>
      <c r="AE175"/>
    </row>
    <row r="176" spans="1:31" ht="30">
      <c r="A176" s="133">
        <v>8</v>
      </c>
      <c r="B176" s="134" t="s">
        <v>271</v>
      </c>
      <c r="C176" s="212" t="s">
        <v>21</v>
      </c>
      <c r="D176" s="199"/>
      <c r="E176" s="199"/>
      <c r="F176" s="199"/>
      <c r="G176" s="199"/>
      <c r="H176" s="199"/>
      <c r="I176" s="199"/>
      <c r="J176" s="199"/>
      <c r="K176" s="200"/>
      <c r="L176" s="120"/>
      <c r="Z176"/>
      <c r="AA176" s="155">
        <f t="shared" si="11"/>
        <v>0</v>
      </c>
      <c r="AB176" s="155">
        <f>AA176*VLOOKUP($C176,MOSCOW_Table[],2,TRUE)</f>
        <v>0</v>
      </c>
      <c r="AC176"/>
      <c r="AD176"/>
      <c r="AE176"/>
    </row>
    <row r="177" spans="1:31" ht="15.75">
      <c r="A177" s="133">
        <v>9</v>
      </c>
      <c r="B177" s="134" t="s">
        <v>272</v>
      </c>
      <c r="C177" s="212" t="s">
        <v>21</v>
      </c>
      <c r="D177" s="199"/>
      <c r="E177" s="199"/>
      <c r="F177" s="199"/>
      <c r="G177" s="199"/>
      <c r="H177" s="199"/>
      <c r="I177" s="199"/>
      <c r="J177" s="199"/>
      <c r="K177" s="200"/>
      <c r="L177" s="120"/>
      <c r="Z177"/>
      <c r="AA177" s="155">
        <f t="shared" si="11"/>
        <v>0</v>
      </c>
      <c r="AB177" s="155">
        <f>AA177*VLOOKUP($C177,MOSCOW_Table[],2,TRUE)</f>
        <v>0</v>
      </c>
      <c r="AC177"/>
      <c r="AD177"/>
      <c r="AE177"/>
    </row>
    <row r="178" spans="1:31" ht="30">
      <c r="A178" s="133">
        <v>10</v>
      </c>
      <c r="B178" s="134" t="s">
        <v>273</v>
      </c>
      <c r="C178" s="212" t="s">
        <v>21</v>
      </c>
      <c r="D178" s="199"/>
      <c r="E178" s="199"/>
      <c r="F178" s="199"/>
      <c r="G178" s="199"/>
      <c r="H178" s="199"/>
      <c r="I178" s="199"/>
      <c r="J178" s="199"/>
      <c r="K178" s="200"/>
      <c r="L178" s="120"/>
      <c r="Z178"/>
      <c r="AA178" s="155">
        <f t="shared" si="11"/>
        <v>0</v>
      </c>
      <c r="AB178" s="155">
        <f>AA178*VLOOKUP($C178,MOSCOW_Table[],2,TRUE)</f>
        <v>0</v>
      </c>
      <c r="AC178"/>
      <c r="AD178"/>
      <c r="AE178"/>
    </row>
    <row r="179" spans="1:31" ht="30">
      <c r="A179" s="133">
        <v>11</v>
      </c>
      <c r="B179" s="134" t="s">
        <v>274</v>
      </c>
      <c r="C179" s="212" t="s">
        <v>21</v>
      </c>
      <c r="D179" s="199"/>
      <c r="E179" s="199"/>
      <c r="F179" s="199"/>
      <c r="G179" s="199"/>
      <c r="H179" s="199"/>
      <c r="I179" s="199"/>
      <c r="J179" s="199"/>
      <c r="K179" s="200"/>
      <c r="L179" s="120"/>
      <c r="Z179"/>
      <c r="AA179" s="155">
        <f t="shared" si="11"/>
        <v>0</v>
      </c>
      <c r="AB179" s="155">
        <f>AA179*VLOOKUP($C179,MOSCOW_Table[],2,TRUE)</f>
        <v>0</v>
      </c>
      <c r="AC179"/>
      <c r="AD179"/>
      <c r="AE179"/>
    </row>
    <row r="180" spans="1:31" ht="30">
      <c r="A180" s="133">
        <v>12</v>
      </c>
      <c r="B180" s="134" t="s">
        <v>275</v>
      </c>
      <c r="C180" s="212" t="s">
        <v>21</v>
      </c>
      <c r="D180" s="199"/>
      <c r="E180" s="199"/>
      <c r="F180" s="199"/>
      <c r="G180" s="199"/>
      <c r="H180" s="199"/>
      <c r="I180" s="199"/>
      <c r="J180" s="199"/>
      <c r="K180" s="200"/>
      <c r="L180" s="120"/>
      <c r="Z180"/>
      <c r="AA180" s="155">
        <f t="shared" si="11"/>
        <v>0</v>
      </c>
      <c r="AB180" s="155">
        <f>AA180*VLOOKUP($C180,MOSCOW_Table[],2,TRUE)</f>
        <v>0</v>
      </c>
      <c r="AC180"/>
      <c r="AD180"/>
      <c r="AE180"/>
    </row>
    <row r="181" spans="1:31" ht="30">
      <c r="A181" s="133">
        <v>13</v>
      </c>
      <c r="B181" s="134" t="s">
        <v>276</v>
      </c>
      <c r="C181" s="212" t="s">
        <v>21</v>
      </c>
      <c r="D181" s="199"/>
      <c r="E181" s="199"/>
      <c r="F181" s="199"/>
      <c r="G181" s="199"/>
      <c r="H181" s="199"/>
      <c r="I181" s="199"/>
      <c r="J181" s="199"/>
      <c r="K181" s="200"/>
      <c r="L181" s="120"/>
      <c r="Z181"/>
      <c r="AA181" s="155">
        <f t="shared" si="11"/>
        <v>0</v>
      </c>
      <c r="AB181" s="155">
        <f>AA181*VLOOKUP($C181,MOSCOW_Table[],2,TRUE)</f>
        <v>0</v>
      </c>
      <c r="AC181"/>
      <c r="AD181"/>
      <c r="AE181"/>
    </row>
    <row r="182" spans="1:31" ht="15.75">
      <c r="A182" s="133">
        <v>14</v>
      </c>
      <c r="B182" s="134" t="s">
        <v>277</v>
      </c>
      <c r="C182" s="212" t="s">
        <v>21</v>
      </c>
      <c r="D182" s="199"/>
      <c r="E182" s="199"/>
      <c r="F182" s="199"/>
      <c r="G182" s="199"/>
      <c r="H182" s="199"/>
      <c r="I182" s="199"/>
      <c r="J182" s="199"/>
      <c r="K182" s="200"/>
      <c r="L182" s="120"/>
      <c r="Z182"/>
      <c r="AA182" s="155">
        <f t="shared" si="11"/>
        <v>0</v>
      </c>
      <c r="AB182" s="155">
        <f>AA182*VLOOKUP($C182,MOSCOW_Table[],2,TRUE)</f>
        <v>0</v>
      </c>
      <c r="AC182"/>
      <c r="AD182"/>
      <c r="AE182"/>
    </row>
    <row r="183" spans="1:31" ht="30">
      <c r="A183" s="133">
        <v>15</v>
      </c>
      <c r="B183" s="134" t="s">
        <v>278</v>
      </c>
      <c r="C183" s="212" t="s">
        <v>21</v>
      </c>
      <c r="D183" s="199"/>
      <c r="E183" s="199"/>
      <c r="F183" s="199"/>
      <c r="G183" s="199"/>
      <c r="H183" s="199"/>
      <c r="I183" s="199"/>
      <c r="J183" s="199"/>
      <c r="K183" s="200"/>
      <c r="L183" s="120"/>
      <c r="Z183"/>
      <c r="AA183" s="155">
        <f t="shared" si="11"/>
        <v>0</v>
      </c>
      <c r="AB183" s="155">
        <f>AA183*VLOOKUP($C183,MOSCOW_Table[],2,TRUE)</f>
        <v>0</v>
      </c>
      <c r="AC183"/>
      <c r="AD183"/>
      <c r="AE183"/>
    </row>
    <row r="184" spans="1:31" ht="30">
      <c r="A184" s="133">
        <v>16</v>
      </c>
      <c r="B184" s="134" t="s">
        <v>279</v>
      </c>
      <c r="C184" s="212" t="s">
        <v>21</v>
      </c>
      <c r="D184" s="199"/>
      <c r="E184" s="199"/>
      <c r="F184" s="199"/>
      <c r="G184" s="199"/>
      <c r="H184" s="199"/>
      <c r="I184" s="199"/>
      <c r="J184" s="199"/>
      <c r="K184" s="200"/>
      <c r="L184" s="120"/>
      <c r="Z184"/>
      <c r="AA184" s="155">
        <f t="shared" si="11"/>
        <v>0</v>
      </c>
      <c r="AB184" s="155">
        <f>AA184*VLOOKUP($C184,MOSCOW_Table[],2,TRUE)</f>
        <v>0</v>
      </c>
      <c r="AC184"/>
      <c r="AD184"/>
      <c r="AE184"/>
    </row>
    <row r="185" spans="1:31" ht="15.75">
      <c r="A185" s="133">
        <v>17</v>
      </c>
      <c r="B185" s="134" t="s">
        <v>280</v>
      </c>
      <c r="C185" s="212" t="s">
        <v>21</v>
      </c>
      <c r="D185" s="199"/>
      <c r="E185" s="199"/>
      <c r="F185" s="199"/>
      <c r="G185" s="199"/>
      <c r="H185" s="199"/>
      <c r="I185" s="199"/>
      <c r="J185" s="199"/>
      <c r="K185" s="200"/>
      <c r="L185" s="120"/>
      <c r="Z185"/>
      <c r="AA185" s="155">
        <f t="shared" si="11"/>
        <v>0</v>
      </c>
      <c r="AB185" s="155">
        <f>AA185*VLOOKUP($C185,MOSCOW_Table[],2,TRUE)</f>
        <v>0</v>
      </c>
      <c r="AC185"/>
      <c r="AD185"/>
      <c r="AE185"/>
    </row>
    <row r="186" spans="1:31" ht="15.75">
      <c r="A186" s="133">
        <v>18</v>
      </c>
      <c r="B186" s="134" t="s">
        <v>281</v>
      </c>
      <c r="C186" s="212" t="s">
        <v>21</v>
      </c>
      <c r="D186" s="199"/>
      <c r="E186" s="199"/>
      <c r="F186" s="199"/>
      <c r="G186" s="199"/>
      <c r="H186" s="199"/>
      <c r="I186" s="199"/>
      <c r="J186" s="199"/>
      <c r="K186" s="200"/>
      <c r="L186" s="120"/>
      <c r="Z186"/>
      <c r="AA186" s="155">
        <f t="shared" si="11"/>
        <v>0</v>
      </c>
      <c r="AB186" s="155">
        <f>AA186*VLOOKUP($C186,MOSCOW_Table[],2,TRUE)</f>
        <v>0</v>
      </c>
      <c r="AC186"/>
      <c r="AD186"/>
      <c r="AE186"/>
    </row>
    <row r="187" spans="1:31" ht="30">
      <c r="A187" s="133">
        <v>19</v>
      </c>
      <c r="B187" s="134" t="s">
        <v>282</v>
      </c>
      <c r="C187" s="212" t="s">
        <v>21</v>
      </c>
      <c r="D187" s="199"/>
      <c r="E187" s="199"/>
      <c r="F187" s="199"/>
      <c r="G187" s="199"/>
      <c r="H187" s="199"/>
      <c r="I187" s="199"/>
      <c r="J187" s="199"/>
      <c r="K187" s="200"/>
      <c r="L187" s="120"/>
      <c r="Z187"/>
      <c r="AA187" s="155">
        <f t="shared" si="11"/>
        <v>0</v>
      </c>
      <c r="AB187" s="155">
        <f>AA187*VLOOKUP($C187,MOSCOW_Table[],2,TRUE)</f>
        <v>0</v>
      </c>
      <c r="AC187"/>
      <c r="AD187"/>
      <c r="AE187"/>
    </row>
    <row r="188" spans="1:31" ht="30">
      <c r="A188" s="133">
        <v>20</v>
      </c>
      <c r="B188" s="134" t="s">
        <v>283</v>
      </c>
      <c r="C188" s="212" t="s">
        <v>21</v>
      </c>
      <c r="D188" s="199"/>
      <c r="E188" s="199"/>
      <c r="F188" s="199"/>
      <c r="G188" s="199"/>
      <c r="H188" s="199"/>
      <c r="I188" s="199"/>
      <c r="J188" s="199"/>
      <c r="K188" s="200"/>
      <c r="L188" s="120"/>
      <c r="Z188"/>
      <c r="AA188" s="155">
        <f t="shared" si="11"/>
        <v>0</v>
      </c>
      <c r="AB188" s="155">
        <f>AA188*VLOOKUP($C188,MOSCOW_Table[],2,TRUE)</f>
        <v>0</v>
      </c>
      <c r="AC188"/>
      <c r="AD188"/>
      <c r="AE188"/>
    </row>
    <row r="189" spans="1:31" ht="15.75">
      <c r="A189" s="133">
        <v>21</v>
      </c>
      <c r="B189" s="134" t="s">
        <v>284</v>
      </c>
      <c r="C189" s="212" t="s">
        <v>21</v>
      </c>
      <c r="D189" s="199"/>
      <c r="E189" s="199"/>
      <c r="F189" s="199"/>
      <c r="G189" s="199"/>
      <c r="H189" s="199"/>
      <c r="I189" s="199"/>
      <c r="J189" s="199"/>
      <c r="K189" s="200"/>
      <c r="L189" s="120"/>
      <c r="Z189"/>
      <c r="AA189" s="155">
        <f t="shared" si="11"/>
        <v>0</v>
      </c>
      <c r="AB189" s="155">
        <f>AA189*VLOOKUP($C189,MOSCOW_Table[],2,TRUE)</f>
        <v>0</v>
      </c>
      <c r="AC189"/>
      <c r="AD189"/>
      <c r="AE189"/>
    </row>
    <row r="190" spans="1:31" ht="45">
      <c r="A190" s="133">
        <v>22</v>
      </c>
      <c r="B190" s="134" t="s">
        <v>285</v>
      </c>
      <c r="C190" s="212" t="s">
        <v>21</v>
      </c>
      <c r="D190" s="199"/>
      <c r="E190" s="199"/>
      <c r="F190" s="199"/>
      <c r="G190" s="199"/>
      <c r="H190" s="199"/>
      <c r="I190" s="199"/>
      <c r="J190" s="199"/>
      <c r="K190" s="200"/>
      <c r="L190" s="120"/>
      <c r="Z190"/>
      <c r="AA190" s="155">
        <f t="shared" si="11"/>
        <v>0</v>
      </c>
      <c r="AB190" s="155">
        <f>AA190*VLOOKUP($C190,MOSCOW_Table[],2,TRUE)</f>
        <v>0</v>
      </c>
      <c r="AC190"/>
      <c r="AD190"/>
      <c r="AE190"/>
    </row>
    <row r="191" spans="1:31" ht="15.75">
      <c r="A191" s="133">
        <v>23</v>
      </c>
      <c r="B191" s="134" t="s">
        <v>286</v>
      </c>
      <c r="C191" s="212" t="s">
        <v>21</v>
      </c>
      <c r="D191" s="199"/>
      <c r="E191" s="199"/>
      <c r="F191" s="199"/>
      <c r="G191" s="199"/>
      <c r="H191" s="199"/>
      <c r="I191" s="199"/>
      <c r="J191" s="199"/>
      <c r="K191" s="200"/>
      <c r="L191" s="120"/>
      <c r="Z191"/>
      <c r="AA191" s="155">
        <f t="shared" si="11"/>
        <v>0</v>
      </c>
      <c r="AB191" s="155">
        <f>AA191*VLOOKUP($C191,MOSCOW_Table[],2,TRUE)</f>
        <v>0</v>
      </c>
      <c r="AC191"/>
      <c r="AD191"/>
      <c r="AE191"/>
    </row>
    <row r="192" spans="1:31" ht="15.75">
      <c r="A192" s="133">
        <v>24</v>
      </c>
      <c r="B192" s="134" t="s">
        <v>287</v>
      </c>
      <c r="C192" s="212" t="s">
        <v>21</v>
      </c>
      <c r="D192" s="199"/>
      <c r="E192" s="199"/>
      <c r="F192" s="199"/>
      <c r="G192" s="199"/>
      <c r="H192" s="199"/>
      <c r="I192" s="199"/>
      <c r="J192" s="199"/>
      <c r="K192" s="200"/>
      <c r="L192" s="120"/>
      <c r="Z192"/>
      <c r="AA192" s="155">
        <f t="shared" si="11"/>
        <v>0</v>
      </c>
      <c r="AB192" s="155">
        <f>AA192*VLOOKUP($C192,MOSCOW_Table[],2,TRUE)</f>
        <v>0</v>
      </c>
      <c r="AC192"/>
      <c r="AD192"/>
      <c r="AE192"/>
    </row>
    <row r="193" spans="1:31" ht="30">
      <c r="A193" s="133">
        <v>25</v>
      </c>
      <c r="B193" s="134" t="s">
        <v>288</v>
      </c>
      <c r="C193" s="212" t="s">
        <v>21</v>
      </c>
      <c r="D193" s="199"/>
      <c r="E193" s="199"/>
      <c r="F193" s="199"/>
      <c r="G193" s="199"/>
      <c r="H193" s="199"/>
      <c r="I193" s="199"/>
      <c r="J193" s="199"/>
      <c r="K193" s="200"/>
      <c r="L193" s="120"/>
      <c r="Z193"/>
      <c r="AA193" s="155">
        <f t="shared" si="11"/>
        <v>0</v>
      </c>
      <c r="AB193" s="155">
        <f>AA193*VLOOKUP($C193,MOSCOW_Table[],2,TRUE)</f>
        <v>0</v>
      </c>
      <c r="AC193"/>
      <c r="AD193"/>
      <c r="AE193"/>
    </row>
    <row r="194" spans="1:31" ht="15.75">
      <c r="A194" s="133">
        <v>26</v>
      </c>
      <c r="B194" s="134" t="s">
        <v>289</v>
      </c>
      <c r="C194" s="212" t="s">
        <v>21</v>
      </c>
      <c r="D194" s="199"/>
      <c r="E194" s="199"/>
      <c r="F194" s="199"/>
      <c r="G194" s="199"/>
      <c r="H194" s="199"/>
      <c r="I194" s="199"/>
      <c r="J194" s="199"/>
      <c r="K194" s="200"/>
      <c r="L194" s="120"/>
      <c r="Z194"/>
      <c r="AA194" s="155">
        <f t="shared" si="11"/>
        <v>0</v>
      </c>
      <c r="AB194" s="155">
        <f>AA194*VLOOKUP($C194,MOSCOW_Table[],2,TRUE)</f>
        <v>0</v>
      </c>
      <c r="AC194"/>
      <c r="AD194"/>
      <c r="AE194"/>
    </row>
    <row r="195" spans="1:31" ht="15.75">
      <c r="A195" s="133">
        <v>27</v>
      </c>
      <c r="B195" s="134" t="s">
        <v>290</v>
      </c>
      <c r="C195" s="212" t="s">
        <v>21</v>
      </c>
      <c r="D195" s="199"/>
      <c r="E195" s="199"/>
      <c r="F195" s="199"/>
      <c r="G195" s="199"/>
      <c r="H195" s="199"/>
      <c r="I195" s="199"/>
      <c r="J195" s="199"/>
      <c r="K195" s="200"/>
      <c r="L195" s="120"/>
      <c r="Z195"/>
      <c r="AA195" s="155">
        <f t="shared" si="11"/>
        <v>0</v>
      </c>
      <c r="AB195" s="155">
        <f>AA195*VLOOKUP($C195,MOSCOW_Table[],2,TRUE)</f>
        <v>0</v>
      </c>
      <c r="AC195"/>
      <c r="AD195"/>
      <c r="AE195"/>
    </row>
    <row r="196" spans="1:31" ht="30">
      <c r="A196" s="133">
        <v>28</v>
      </c>
      <c r="B196" s="134" t="s">
        <v>291</v>
      </c>
      <c r="C196" s="212" t="s">
        <v>21</v>
      </c>
      <c r="D196" s="199"/>
      <c r="E196" s="199"/>
      <c r="F196" s="199"/>
      <c r="G196" s="199"/>
      <c r="H196" s="199"/>
      <c r="I196" s="199"/>
      <c r="J196" s="199"/>
      <c r="K196" s="200"/>
      <c r="L196" s="120"/>
      <c r="Z196"/>
      <c r="AA196" s="155">
        <f t="shared" si="11"/>
        <v>0</v>
      </c>
      <c r="AB196" s="155">
        <f>AA196*VLOOKUP($C196,MOSCOW_Table[],2,TRUE)</f>
        <v>0</v>
      </c>
      <c r="AC196"/>
      <c r="AD196"/>
      <c r="AE196"/>
    </row>
    <row r="197" spans="1:31" ht="30">
      <c r="A197" s="133">
        <v>29</v>
      </c>
      <c r="B197" s="134" t="s">
        <v>292</v>
      </c>
      <c r="C197" s="212" t="s">
        <v>21</v>
      </c>
      <c r="D197" s="199"/>
      <c r="E197" s="199"/>
      <c r="F197" s="199"/>
      <c r="G197" s="199"/>
      <c r="H197" s="199"/>
      <c r="I197" s="199"/>
      <c r="J197" s="199"/>
      <c r="K197" s="200"/>
      <c r="L197" s="120"/>
      <c r="Z197"/>
      <c r="AA197" s="155">
        <f t="shared" si="11"/>
        <v>0</v>
      </c>
      <c r="AB197" s="155">
        <f>AA197*VLOOKUP($C197,MOSCOW_Table[],2,TRUE)</f>
        <v>0</v>
      </c>
      <c r="AC197"/>
      <c r="AD197"/>
      <c r="AE197"/>
    </row>
    <row r="198" spans="1:31" ht="15.75">
      <c r="A198" s="133">
        <v>30</v>
      </c>
      <c r="B198" s="134" t="s">
        <v>293</v>
      </c>
      <c r="C198" s="212" t="s">
        <v>21</v>
      </c>
      <c r="D198" s="199"/>
      <c r="E198" s="199"/>
      <c r="F198" s="199"/>
      <c r="G198" s="199"/>
      <c r="H198" s="199"/>
      <c r="I198" s="199"/>
      <c r="J198" s="199"/>
      <c r="K198" s="199"/>
      <c r="L198" s="120"/>
      <c r="Z198"/>
      <c r="AA198" s="155">
        <f t="shared" si="11"/>
        <v>0</v>
      </c>
      <c r="AB198" s="155">
        <f>AA198*VLOOKUP($C198,MOSCOW_Table[],2,TRUE)</f>
        <v>0</v>
      </c>
      <c r="AC198"/>
      <c r="AD198"/>
      <c r="AE198"/>
    </row>
    <row r="199" spans="1:31" ht="15.75">
      <c r="A199" s="133">
        <v>31</v>
      </c>
      <c r="B199" s="134" t="s">
        <v>294</v>
      </c>
      <c r="C199" s="212" t="s">
        <v>21</v>
      </c>
      <c r="D199" s="199"/>
      <c r="E199" s="199"/>
      <c r="F199" s="199"/>
      <c r="G199" s="199"/>
      <c r="H199" s="199"/>
      <c r="I199" s="199"/>
      <c r="J199" s="199"/>
      <c r="K199" s="199"/>
      <c r="L199" s="120"/>
      <c r="Z199"/>
      <c r="AA199" s="155">
        <f t="shared" si="11"/>
        <v>0</v>
      </c>
      <c r="AB199" s="155">
        <f>AA199*VLOOKUP($C199,MOSCOW_Table[],2,TRUE)</f>
        <v>0</v>
      </c>
      <c r="AC199"/>
      <c r="AD199"/>
      <c r="AE199"/>
    </row>
    <row r="200" spans="1:31" ht="15.75">
      <c r="A200" s="133">
        <v>32</v>
      </c>
      <c r="B200" s="134" t="s">
        <v>295</v>
      </c>
      <c r="C200" s="212" t="s">
        <v>21</v>
      </c>
      <c r="D200" s="199"/>
      <c r="E200" s="199"/>
      <c r="F200" s="199"/>
      <c r="G200" s="199"/>
      <c r="H200" s="199"/>
      <c r="I200" s="199"/>
      <c r="J200" s="199"/>
      <c r="K200" s="200"/>
      <c r="L200" s="120"/>
      <c r="Z200"/>
      <c r="AA200" s="155">
        <f t="shared" si="11"/>
        <v>0</v>
      </c>
      <c r="AB200" s="155">
        <f>AA200*VLOOKUP($C200,MOSCOW_Table[],2,TRUE)</f>
        <v>0</v>
      </c>
      <c r="AC200"/>
      <c r="AD200"/>
      <c r="AE200"/>
    </row>
    <row r="201" spans="1:31">
      <c r="A201" s="133">
        <v>33</v>
      </c>
      <c r="B201" s="134" t="s">
        <v>296</v>
      </c>
      <c r="C201" s="212" t="s">
        <v>21</v>
      </c>
      <c r="D201" s="112"/>
      <c r="E201" s="112"/>
      <c r="F201" s="112"/>
      <c r="G201" s="112"/>
      <c r="H201" s="112"/>
      <c r="I201" s="112"/>
      <c r="J201" s="112"/>
      <c r="K201" s="201"/>
      <c r="L201" s="120"/>
      <c r="Z201"/>
      <c r="AA201" s="155">
        <f t="shared" si="11"/>
        <v>0</v>
      </c>
      <c r="AB201" s="155">
        <f>AA201*VLOOKUP($C201,MOSCOW_Table[],2,TRUE)</f>
        <v>0</v>
      </c>
      <c r="AC201"/>
      <c r="AD201"/>
      <c r="AE201"/>
    </row>
    <row r="202" spans="1:31" ht="30">
      <c r="A202" s="133">
        <v>34</v>
      </c>
      <c r="B202" s="134" t="s">
        <v>297</v>
      </c>
      <c r="C202" s="212" t="s">
        <v>21</v>
      </c>
      <c r="D202" s="199"/>
      <c r="E202" s="199"/>
      <c r="F202" s="199"/>
      <c r="G202" s="199"/>
      <c r="H202" s="199"/>
      <c r="I202" s="199"/>
      <c r="J202" s="199"/>
      <c r="K202" s="200"/>
      <c r="L202" s="120"/>
      <c r="Z202"/>
      <c r="AA202" s="155">
        <f t="shared" si="11"/>
        <v>0</v>
      </c>
      <c r="AB202" s="155">
        <f>AA202*VLOOKUP($C202,MOSCOW_Table[],2,TRUE)</f>
        <v>0</v>
      </c>
      <c r="AC202"/>
      <c r="AD202"/>
      <c r="AE202"/>
    </row>
    <row r="203" spans="1:31" ht="15.75">
      <c r="A203" s="133">
        <v>35</v>
      </c>
      <c r="B203" s="134" t="s">
        <v>298</v>
      </c>
      <c r="C203" s="212" t="s">
        <v>21</v>
      </c>
      <c r="D203" s="199"/>
      <c r="E203" s="199"/>
      <c r="F203" s="199"/>
      <c r="G203" s="199"/>
      <c r="H203" s="199"/>
      <c r="I203" s="199"/>
      <c r="J203" s="199"/>
      <c r="K203" s="200"/>
      <c r="L203" s="120"/>
      <c r="Z203"/>
      <c r="AA203" s="155">
        <f t="shared" si="11"/>
        <v>0</v>
      </c>
      <c r="AB203" s="155">
        <f>AA203*VLOOKUP($C203,MOSCOW_Table[],2,TRUE)</f>
        <v>0</v>
      </c>
      <c r="AC203"/>
      <c r="AD203"/>
      <c r="AE203"/>
    </row>
    <row r="204" spans="1:31" ht="30">
      <c r="A204" s="133">
        <v>36</v>
      </c>
      <c r="B204" s="223" t="s">
        <v>299</v>
      </c>
      <c r="C204" s="212" t="s">
        <v>21</v>
      </c>
      <c r="D204" s="202"/>
      <c r="E204" s="202"/>
      <c r="F204" s="202"/>
      <c r="G204" s="202"/>
      <c r="H204" s="202"/>
      <c r="I204" s="202"/>
      <c r="J204" s="202"/>
      <c r="K204" s="203"/>
      <c r="L204" s="120"/>
      <c r="Z204"/>
      <c r="AA204" s="155">
        <f t="shared" si="11"/>
        <v>0</v>
      </c>
      <c r="AB204" s="155">
        <f>AA204*VLOOKUP($C204,MOSCOW_Table[],2,TRUE)</f>
        <v>0</v>
      </c>
      <c r="AC204"/>
      <c r="AD204"/>
      <c r="AE204"/>
    </row>
    <row r="205" spans="1:31" ht="30">
      <c r="A205" s="133">
        <v>37</v>
      </c>
      <c r="B205" s="153" t="s">
        <v>300</v>
      </c>
      <c r="C205" s="213" t="s">
        <v>29</v>
      </c>
      <c r="D205" s="113"/>
      <c r="E205" s="113"/>
      <c r="F205" s="113"/>
      <c r="G205" s="113"/>
      <c r="H205" s="113"/>
      <c r="I205" s="113"/>
      <c r="J205" s="113"/>
      <c r="K205" s="174"/>
      <c r="L205" s="120"/>
      <c r="Z205"/>
      <c r="AA205" s="155">
        <f t="shared" si="11"/>
        <v>0</v>
      </c>
      <c r="AB205" s="155">
        <f>AA205*VLOOKUP($C205,MOSCOW_Table[],2,TRUE)</f>
        <v>0</v>
      </c>
      <c r="AC205"/>
      <c r="AD205"/>
      <c r="AE205"/>
    </row>
    <row r="206" spans="1:31">
      <c r="A206" s="133">
        <v>38</v>
      </c>
      <c r="B206" s="153" t="s">
        <v>301</v>
      </c>
      <c r="C206" s="213" t="s">
        <v>29</v>
      </c>
      <c r="D206" s="113"/>
      <c r="E206" s="113"/>
      <c r="F206" s="113"/>
      <c r="G206" s="113"/>
      <c r="H206" s="113"/>
      <c r="I206" s="113"/>
      <c r="J206" s="113"/>
      <c r="K206" s="174"/>
      <c r="L206" s="120"/>
      <c r="Z206"/>
      <c r="AA206" s="155">
        <f t="shared" si="11"/>
        <v>0</v>
      </c>
      <c r="AB206" s="155">
        <f>AA206*VLOOKUP($C206,MOSCOW_Table[],2,TRUE)</f>
        <v>0</v>
      </c>
      <c r="AC206"/>
      <c r="AD206"/>
      <c r="AE206"/>
    </row>
    <row r="207" spans="1:31" ht="45">
      <c r="A207" s="133">
        <v>39</v>
      </c>
      <c r="B207" s="153" t="s">
        <v>302</v>
      </c>
      <c r="C207" s="213" t="s">
        <v>29</v>
      </c>
      <c r="D207" s="113"/>
      <c r="E207" s="113"/>
      <c r="F207" s="113"/>
      <c r="G207" s="113"/>
      <c r="H207" s="113"/>
      <c r="I207" s="113"/>
      <c r="J207" s="113"/>
      <c r="K207" s="174"/>
      <c r="L207" s="121"/>
      <c r="M207" s="204"/>
      <c r="N207" s="204"/>
      <c r="O207" s="204"/>
      <c r="P207" s="204"/>
      <c r="Q207" s="204"/>
      <c r="R207" s="204"/>
      <c r="S207" s="204"/>
      <c r="T207" s="204"/>
      <c r="U207" s="204"/>
      <c r="V207" s="204"/>
      <c r="W207" s="204"/>
      <c r="X207" s="204"/>
      <c r="Y207" s="204"/>
      <c r="Z207" s="232"/>
      <c r="AA207" s="155">
        <f t="shared" si="11"/>
        <v>0</v>
      </c>
      <c r="AB207" s="155">
        <f>AA207*VLOOKUP($C207,MOSCOW_Table[],2,TRUE)</f>
        <v>0</v>
      </c>
      <c r="AC207"/>
      <c r="AD207"/>
      <c r="AE207"/>
    </row>
    <row r="208" spans="1:31" ht="30">
      <c r="A208" s="133">
        <v>40</v>
      </c>
      <c r="B208" s="153" t="s">
        <v>303</v>
      </c>
      <c r="C208" s="213" t="s">
        <v>29</v>
      </c>
      <c r="D208" s="113"/>
      <c r="E208" s="113"/>
      <c r="F208" s="113"/>
      <c r="G208" s="113"/>
      <c r="H208" s="113"/>
      <c r="I208" s="113"/>
      <c r="J208" s="113"/>
      <c r="K208" s="174"/>
      <c r="L208" s="120"/>
      <c r="Z208"/>
      <c r="AA208" s="155">
        <f t="shared" si="11"/>
        <v>0</v>
      </c>
      <c r="AB208" s="155">
        <f>AA208*VLOOKUP($C208,MOSCOW_Table[],2,TRUE)</f>
        <v>0</v>
      </c>
      <c r="AC208"/>
      <c r="AD208"/>
      <c r="AE208"/>
    </row>
    <row r="209" spans="1:31" ht="30">
      <c r="A209" s="133">
        <v>41</v>
      </c>
      <c r="B209" s="153" t="s">
        <v>304</v>
      </c>
      <c r="C209" s="213" t="s">
        <v>29</v>
      </c>
      <c r="D209" s="113"/>
      <c r="E209" s="113"/>
      <c r="F209" s="113"/>
      <c r="G209" s="113"/>
      <c r="H209" s="113"/>
      <c r="I209" s="113"/>
      <c r="J209" s="113"/>
      <c r="K209" s="174"/>
      <c r="L209" s="120"/>
      <c r="Z209"/>
      <c r="AA209" s="155">
        <f t="shared" si="11"/>
        <v>0</v>
      </c>
      <c r="AB209" s="155">
        <f>AA209*VLOOKUP($C209,MOSCOW_Table[],2,TRUE)</f>
        <v>0</v>
      </c>
      <c r="AC209"/>
      <c r="AD209"/>
      <c r="AE209"/>
    </row>
    <row r="210" spans="1:31" ht="30">
      <c r="A210" s="133">
        <v>42</v>
      </c>
      <c r="B210" s="153" t="s">
        <v>305</v>
      </c>
      <c r="C210" s="213" t="s">
        <v>29</v>
      </c>
      <c r="D210" s="113"/>
      <c r="E210" s="113"/>
      <c r="F210" s="113"/>
      <c r="G210" s="113"/>
      <c r="H210" s="113"/>
      <c r="I210" s="113"/>
      <c r="J210" s="113"/>
      <c r="K210" s="174"/>
      <c r="L210" s="120"/>
      <c r="Z210"/>
      <c r="AA210" s="155">
        <f t="shared" si="11"/>
        <v>0</v>
      </c>
      <c r="AB210" s="155">
        <f>AA210*VLOOKUP($C210,MOSCOW_Table[],2,TRUE)</f>
        <v>0</v>
      </c>
      <c r="AC210"/>
      <c r="AD210"/>
      <c r="AE210"/>
    </row>
    <row r="211" spans="1:31" ht="30">
      <c r="A211" s="133">
        <v>43</v>
      </c>
      <c r="B211" s="153" t="s">
        <v>306</v>
      </c>
      <c r="C211" s="217" t="s">
        <v>29</v>
      </c>
      <c r="D211" s="113"/>
      <c r="E211" s="113"/>
      <c r="F211" s="113"/>
      <c r="G211" s="113"/>
      <c r="H211" s="113"/>
      <c r="I211" s="113"/>
      <c r="J211" s="113"/>
      <c r="K211" s="174"/>
      <c r="L211" s="205"/>
      <c r="M211" s="206"/>
      <c r="N211" s="206"/>
      <c r="O211" s="206"/>
      <c r="P211" s="206"/>
      <c r="Q211" s="206"/>
      <c r="R211" s="206"/>
      <c r="S211" s="206"/>
      <c r="T211" s="206"/>
      <c r="U211" s="206"/>
      <c r="V211" s="206"/>
      <c r="W211" s="206"/>
      <c r="X211" s="206"/>
      <c r="Y211" s="206"/>
      <c r="Z211" s="233"/>
      <c r="AA211" s="155">
        <f t="shared" si="11"/>
        <v>0</v>
      </c>
      <c r="AB211" s="155">
        <f>AA211*VLOOKUP($C211,MOSCOW_Table[],2,TRUE)</f>
        <v>0</v>
      </c>
      <c r="AC211"/>
      <c r="AD211"/>
      <c r="AE211"/>
    </row>
    <row r="212" spans="1:31">
      <c r="A212" s="168" t="s">
        <v>307</v>
      </c>
      <c r="B212" s="169"/>
      <c r="C212" s="169"/>
      <c r="D212" s="169"/>
      <c r="E212" s="169"/>
      <c r="F212" s="169"/>
      <c r="G212" s="169"/>
      <c r="H212" s="169"/>
      <c r="I212" s="169"/>
      <c r="J212" s="169"/>
      <c r="K212" s="169"/>
      <c r="L212" s="170"/>
      <c r="M212" s="109"/>
      <c r="N212" s="109"/>
      <c r="O212" s="109"/>
      <c r="P212" s="109"/>
      <c r="Q212" s="109"/>
      <c r="R212" s="109"/>
      <c r="S212" s="109"/>
      <c r="T212" s="109"/>
      <c r="U212" s="109"/>
      <c r="V212" s="109"/>
      <c r="W212" s="109"/>
      <c r="X212" s="109"/>
      <c r="Y212" s="109"/>
      <c r="Z212" s="226"/>
      <c r="AA212"/>
      <c r="AB212"/>
      <c r="AC212"/>
      <c r="AD212"/>
      <c r="AE212"/>
    </row>
    <row r="213" spans="1:31">
      <c r="A213" s="133">
        <v>1</v>
      </c>
      <c r="B213" s="134" t="s">
        <v>308</v>
      </c>
      <c r="C213" s="212" t="s">
        <v>21</v>
      </c>
      <c r="D213" s="113"/>
      <c r="E213" s="113"/>
      <c r="F213" s="113"/>
      <c r="G213" s="113"/>
      <c r="H213" s="113"/>
      <c r="I213" s="113"/>
      <c r="J213" s="113"/>
      <c r="K213" s="174"/>
      <c r="L213" s="120"/>
      <c r="Z213"/>
      <c r="AA213"/>
      <c r="AB213"/>
      <c r="AC213"/>
      <c r="AD213"/>
      <c r="AE213"/>
    </row>
    <row r="214" spans="1:31" ht="45">
      <c r="A214" s="133">
        <v>2</v>
      </c>
      <c r="B214" s="134" t="s">
        <v>309</v>
      </c>
      <c r="C214" s="212" t="s">
        <v>21</v>
      </c>
      <c r="D214" s="113"/>
      <c r="E214" s="113"/>
      <c r="F214" s="113"/>
      <c r="G214" s="113"/>
      <c r="H214" s="113"/>
      <c r="I214" s="113"/>
      <c r="J214" s="113"/>
      <c r="K214" s="174"/>
      <c r="L214" s="120"/>
      <c r="Z214"/>
      <c r="AA214" s="155">
        <f t="shared" ref="AA214:AA251" si="12">IF(COUNTA($D214)=1,$D$4)+IF(COUNTA($E214)=1,$E$4)+IF(COUNTA($F214)=1,$F$4)+IF(COUNTA($G214)=1,$G$4)+IF(COUNTA($H214)=1,$H$4)+IF(COUNTA($I214)=1,$I$4)</f>
        <v>0</v>
      </c>
      <c r="AB214" s="155">
        <f>AA214*VLOOKUP($C214,MOSCOW_Table[],2,TRUE)</f>
        <v>0</v>
      </c>
      <c r="AC214">
        <f>SUM(AB214:AB251)</f>
        <v>0</v>
      </c>
      <c r="AD214"/>
      <c r="AE214"/>
    </row>
    <row r="215" spans="1:31" ht="30">
      <c r="A215" s="133">
        <v>3</v>
      </c>
      <c r="B215" s="134" t="s">
        <v>310</v>
      </c>
      <c r="C215" s="212" t="s">
        <v>21</v>
      </c>
      <c r="D215" s="113"/>
      <c r="E215" s="113"/>
      <c r="F215" s="113"/>
      <c r="G215" s="113"/>
      <c r="H215" s="113"/>
      <c r="I215" s="113"/>
      <c r="J215" s="113"/>
      <c r="K215" s="174"/>
      <c r="L215" s="120"/>
      <c r="Z215"/>
      <c r="AA215" s="155">
        <f t="shared" si="12"/>
        <v>0</v>
      </c>
      <c r="AB215" s="155">
        <f>AA215*VLOOKUP($C215,MOSCOW_Table[],2,TRUE)</f>
        <v>0</v>
      </c>
      <c r="AC215"/>
      <c r="AD215"/>
      <c r="AE215"/>
    </row>
    <row r="216" spans="1:31" ht="30">
      <c r="A216" s="133">
        <v>4</v>
      </c>
      <c r="B216" s="134" t="s">
        <v>311</v>
      </c>
      <c r="C216" s="212" t="s">
        <v>21</v>
      </c>
      <c r="D216" s="113"/>
      <c r="E216" s="113"/>
      <c r="F216" s="113"/>
      <c r="G216" s="113"/>
      <c r="H216" s="113"/>
      <c r="I216" s="113"/>
      <c r="J216" s="113"/>
      <c r="K216" s="174"/>
      <c r="L216" s="120"/>
      <c r="Z216"/>
      <c r="AA216" s="155">
        <f t="shared" si="12"/>
        <v>0</v>
      </c>
      <c r="AB216" s="155">
        <f>AA216*VLOOKUP($C216,MOSCOW_Table[],2,TRUE)</f>
        <v>0</v>
      </c>
      <c r="AC216"/>
      <c r="AD216"/>
      <c r="AE216"/>
    </row>
    <row r="217" spans="1:31">
      <c r="A217" s="133">
        <v>5</v>
      </c>
      <c r="B217" s="134" t="s">
        <v>312</v>
      </c>
      <c r="C217" s="212" t="s">
        <v>21</v>
      </c>
      <c r="D217" s="113"/>
      <c r="E217" s="113"/>
      <c r="F217" s="113"/>
      <c r="G217" s="113"/>
      <c r="H217" s="113"/>
      <c r="I217" s="113"/>
      <c r="J217" s="113"/>
      <c r="K217" s="174"/>
      <c r="L217" s="120"/>
      <c r="Z217"/>
      <c r="AA217" s="155">
        <f t="shared" si="12"/>
        <v>0</v>
      </c>
      <c r="AB217" s="155">
        <f>AA217*VLOOKUP($C217,MOSCOW_Table[],2,TRUE)</f>
        <v>0</v>
      </c>
      <c r="AC217"/>
      <c r="AD217"/>
      <c r="AE217"/>
    </row>
    <row r="218" spans="1:31">
      <c r="A218" s="133">
        <v>6</v>
      </c>
      <c r="B218" s="134" t="s">
        <v>313</v>
      </c>
      <c r="C218" s="212" t="s">
        <v>21</v>
      </c>
      <c r="D218" s="113"/>
      <c r="E218" s="113"/>
      <c r="F218" s="113"/>
      <c r="G218" s="113"/>
      <c r="H218" s="113"/>
      <c r="I218" s="113"/>
      <c r="J218" s="113"/>
      <c r="K218" s="174"/>
      <c r="L218" s="120"/>
      <c r="Z218"/>
      <c r="AA218" s="155">
        <f t="shared" si="12"/>
        <v>0</v>
      </c>
      <c r="AB218" s="155">
        <f>AA218*VLOOKUP($C218,MOSCOW_Table[],2,TRUE)</f>
        <v>0</v>
      </c>
      <c r="AC218"/>
      <c r="AD218"/>
      <c r="AE218"/>
    </row>
    <row r="219" spans="1:31">
      <c r="A219" s="133">
        <v>7</v>
      </c>
      <c r="B219" s="134" t="s">
        <v>314</v>
      </c>
      <c r="C219" s="212" t="s">
        <v>21</v>
      </c>
      <c r="D219" s="113"/>
      <c r="E219" s="113"/>
      <c r="F219" s="113"/>
      <c r="G219" s="113"/>
      <c r="H219" s="113"/>
      <c r="I219" s="113"/>
      <c r="J219" s="113"/>
      <c r="K219" s="174"/>
      <c r="L219" s="120"/>
      <c r="Z219"/>
      <c r="AA219" s="155">
        <f t="shared" si="12"/>
        <v>0</v>
      </c>
      <c r="AB219" s="155">
        <f>AA219*VLOOKUP($C219,MOSCOW_Table[],2,TRUE)</f>
        <v>0</v>
      </c>
      <c r="AC219"/>
      <c r="AD219"/>
      <c r="AE219"/>
    </row>
    <row r="220" spans="1:31" ht="30">
      <c r="A220" s="133">
        <v>8</v>
      </c>
      <c r="B220" s="134" t="s">
        <v>315</v>
      </c>
      <c r="C220" s="212" t="s">
        <v>21</v>
      </c>
      <c r="D220" s="113"/>
      <c r="E220" s="113"/>
      <c r="F220" s="113"/>
      <c r="G220" s="113"/>
      <c r="H220" s="113"/>
      <c r="I220" s="113"/>
      <c r="J220" s="113"/>
      <c r="K220" s="174"/>
      <c r="L220" s="120"/>
      <c r="Z220"/>
      <c r="AA220" s="155">
        <f t="shared" si="12"/>
        <v>0</v>
      </c>
      <c r="AB220" s="155">
        <f>AA220*VLOOKUP($C220,MOSCOW_Table[],2,TRUE)</f>
        <v>0</v>
      </c>
      <c r="AC220"/>
      <c r="AD220"/>
      <c r="AE220"/>
    </row>
    <row r="221" spans="1:31">
      <c r="A221" s="133">
        <v>9</v>
      </c>
      <c r="B221" s="134" t="s">
        <v>316</v>
      </c>
      <c r="C221" s="212" t="s">
        <v>21</v>
      </c>
      <c r="D221" s="113"/>
      <c r="E221" s="113"/>
      <c r="F221" s="113"/>
      <c r="G221" s="113"/>
      <c r="H221" s="113"/>
      <c r="I221" s="113"/>
      <c r="J221" s="113"/>
      <c r="K221" s="174"/>
      <c r="L221" s="120"/>
      <c r="Z221"/>
      <c r="AA221" s="155">
        <f t="shared" si="12"/>
        <v>0</v>
      </c>
      <c r="AB221" s="155">
        <f>AA221*VLOOKUP($C221,MOSCOW_Table[],2,TRUE)</f>
        <v>0</v>
      </c>
      <c r="AC221"/>
      <c r="AD221"/>
      <c r="AE221"/>
    </row>
    <row r="222" spans="1:31" ht="30">
      <c r="A222" s="133">
        <v>10</v>
      </c>
      <c r="B222" s="134" t="s">
        <v>317</v>
      </c>
      <c r="C222" s="212" t="s">
        <v>21</v>
      </c>
      <c r="D222" s="113"/>
      <c r="E222" s="113"/>
      <c r="F222" s="113"/>
      <c r="G222" s="113"/>
      <c r="H222" s="113"/>
      <c r="I222" s="113"/>
      <c r="J222" s="113"/>
      <c r="K222" s="174"/>
      <c r="L222" s="120"/>
      <c r="Z222"/>
      <c r="AA222" s="155">
        <f t="shared" si="12"/>
        <v>0</v>
      </c>
      <c r="AB222" s="155">
        <f>AA222*VLOOKUP($C222,MOSCOW_Table[],2,TRUE)</f>
        <v>0</v>
      </c>
      <c r="AC222"/>
      <c r="AD222"/>
      <c r="AE222"/>
    </row>
    <row r="223" spans="1:31" ht="45">
      <c r="A223" s="133">
        <v>11</v>
      </c>
      <c r="B223" s="134" t="s">
        <v>318</v>
      </c>
      <c r="C223" s="212" t="s">
        <v>21</v>
      </c>
      <c r="D223" s="113"/>
      <c r="E223" s="113"/>
      <c r="F223" s="113"/>
      <c r="G223" s="113"/>
      <c r="H223" s="113"/>
      <c r="I223" s="113"/>
      <c r="J223" s="113"/>
      <c r="K223" s="174"/>
      <c r="L223" s="120"/>
      <c r="Z223"/>
      <c r="AA223" s="155">
        <f t="shared" si="12"/>
        <v>0</v>
      </c>
      <c r="AB223" s="155">
        <f>AA223*VLOOKUP($C223,MOSCOW_Table[],2,TRUE)</f>
        <v>0</v>
      </c>
      <c r="AC223"/>
      <c r="AD223"/>
      <c r="AE223"/>
    </row>
    <row r="224" spans="1:31" ht="45">
      <c r="A224" s="133">
        <v>12</v>
      </c>
      <c r="B224" s="134" t="s">
        <v>319</v>
      </c>
      <c r="C224" s="212" t="s">
        <v>21</v>
      </c>
      <c r="D224" s="113"/>
      <c r="E224" s="113"/>
      <c r="F224" s="113"/>
      <c r="G224" s="113"/>
      <c r="H224" s="113"/>
      <c r="I224" s="113"/>
      <c r="J224" s="113"/>
      <c r="K224" s="174"/>
      <c r="L224" s="120"/>
      <c r="Z224"/>
      <c r="AA224" s="155">
        <f t="shared" si="12"/>
        <v>0</v>
      </c>
      <c r="AB224" s="155">
        <f>AA224*VLOOKUP($C224,MOSCOW_Table[],2,TRUE)</f>
        <v>0</v>
      </c>
      <c r="AC224"/>
      <c r="AD224"/>
      <c r="AE224"/>
    </row>
    <row r="225" spans="1:31">
      <c r="A225" s="133">
        <v>13</v>
      </c>
      <c r="B225" s="134" t="s">
        <v>320</v>
      </c>
      <c r="C225" s="212" t="s">
        <v>21</v>
      </c>
      <c r="D225" s="113"/>
      <c r="E225" s="113"/>
      <c r="F225" s="113"/>
      <c r="G225" s="113"/>
      <c r="H225" s="113"/>
      <c r="I225" s="113"/>
      <c r="J225" s="113"/>
      <c r="K225" s="174"/>
      <c r="L225" s="120"/>
      <c r="Z225"/>
      <c r="AA225" s="155">
        <f t="shared" si="12"/>
        <v>0</v>
      </c>
      <c r="AB225" s="155">
        <f>AA225*VLOOKUP($C225,MOSCOW_Table[],2,TRUE)</f>
        <v>0</v>
      </c>
      <c r="AC225"/>
      <c r="AD225"/>
      <c r="AE225"/>
    </row>
    <row r="226" spans="1:31" ht="30">
      <c r="A226" s="133">
        <v>14</v>
      </c>
      <c r="B226" s="134" t="s">
        <v>321</v>
      </c>
      <c r="C226" s="212" t="s">
        <v>21</v>
      </c>
      <c r="D226" s="113"/>
      <c r="E226" s="113"/>
      <c r="F226" s="113"/>
      <c r="G226" s="113"/>
      <c r="H226" s="113"/>
      <c r="I226" s="113"/>
      <c r="J226" s="113"/>
      <c r="K226" s="174"/>
      <c r="L226" s="120"/>
      <c r="Z226"/>
      <c r="AA226" s="155">
        <f t="shared" si="12"/>
        <v>0</v>
      </c>
      <c r="AB226" s="155">
        <f>AA226*VLOOKUP($C226,MOSCOW_Table[],2,TRUE)</f>
        <v>0</v>
      </c>
      <c r="AC226"/>
      <c r="AD226"/>
      <c r="AE226"/>
    </row>
    <row r="227" spans="1:31" ht="30">
      <c r="A227" s="133">
        <v>15</v>
      </c>
      <c r="B227" s="134" t="s">
        <v>322</v>
      </c>
      <c r="C227" s="212" t="s">
        <v>21</v>
      </c>
      <c r="D227" s="113"/>
      <c r="E227" s="113"/>
      <c r="F227" s="113"/>
      <c r="G227" s="113"/>
      <c r="H227" s="113"/>
      <c r="I227" s="113"/>
      <c r="J227" s="113"/>
      <c r="K227" s="174"/>
      <c r="L227" s="120"/>
      <c r="Z227"/>
      <c r="AA227" s="155">
        <f t="shared" si="12"/>
        <v>0</v>
      </c>
      <c r="AB227" s="155">
        <f>AA227*VLOOKUP($C227,MOSCOW_Table[],2,TRUE)</f>
        <v>0</v>
      </c>
      <c r="AC227"/>
      <c r="AD227"/>
      <c r="AE227"/>
    </row>
    <row r="228" spans="1:31">
      <c r="A228" s="133">
        <v>16</v>
      </c>
      <c r="B228" s="134" t="s">
        <v>323</v>
      </c>
      <c r="C228" s="212" t="s">
        <v>21</v>
      </c>
      <c r="D228" s="113"/>
      <c r="E228" s="113"/>
      <c r="F228" s="113"/>
      <c r="G228" s="113"/>
      <c r="H228" s="113"/>
      <c r="I228" s="113"/>
      <c r="J228" s="113"/>
      <c r="K228" s="174"/>
      <c r="L228" s="120"/>
      <c r="Z228"/>
      <c r="AA228" s="155">
        <f t="shared" si="12"/>
        <v>0</v>
      </c>
      <c r="AB228" s="155">
        <f>AA228*VLOOKUP($C228,MOSCOW_Table[],2,TRUE)</f>
        <v>0</v>
      </c>
      <c r="AC228"/>
      <c r="AD228"/>
      <c r="AE228"/>
    </row>
    <row r="229" spans="1:31">
      <c r="A229" s="133">
        <v>17</v>
      </c>
      <c r="B229" s="134" t="s">
        <v>324</v>
      </c>
      <c r="C229" s="212" t="s">
        <v>21</v>
      </c>
      <c r="D229" s="113"/>
      <c r="E229" s="113"/>
      <c r="F229" s="113"/>
      <c r="G229" s="113"/>
      <c r="H229" s="113"/>
      <c r="I229" s="113"/>
      <c r="J229" s="113"/>
      <c r="K229" s="174"/>
      <c r="L229" s="120"/>
      <c r="Z229"/>
      <c r="AA229" s="155">
        <f t="shared" si="12"/>
        <v>0</v>
      </c>
      <c r="AB229" s="155">
        <f>AA229*VLOOKUP($C229,MOSCOW_Table[],2,TRUE)</f>
        <v>0</v>
      </c>
      <c r="AC229"/>
      <c r="AD229"/>
      <c r="AE229"/>
    </row>
    <row r="230" spans="1:31">
      <c r="A230" s="133">
        <v>18</v>
      </c>
      <c r="B230" s="134" t="s">
        <v>325</v>
      </c>
      <c r="C230" s="212" t="s">
        <v>21</v>
      </c>
      <c r="D230" s="113"/>
      <c r="E230" s="113"/>
      <c r="F230" s="113"/>
      <c r="G230" s="113"/>
      <c r="H230" s="113"/>
      <c r="I230" s="113"/>
      <c r="J230" s="113"/>
      <c r="K230" s="174"/>
      <c r="L230" s="120"/>
      <c r="Z230"/>
      <c r="AA230" s="155">
        <f t="shared" si="12"/>
        <v>0</v>
      </c>
      <c r="AB230" s="155">
        <f>AA230*VLOOKUP($C230,MOSCOW_Table[],2,TRUE)</f>
        <v>0</v>
      </c>
      <c r="AC230"/>
      <c r="AD230"/>
      <c r="AE230"/>
    </row>
    <row r="231" spans="1:31" ht="30">
      <c r="A231" s="133">
        <v>19</v>
      </c>
      <c r="B231" s="134" t="s">
        <v>326</v>
      </c>
      <c r="C231" s="212" t="s">
        <v>21</v>
      </c>
      <c r="D231" s="121"/>
      <c r="E231" s="121"/>
      <c r="F231" s="121"/>
      <c r="G231" s="121"/>
      <c r="H231" s="121"/>
      <c r="I231" s="121"/>
      <c r="J231" s="121"/>
      <c r="K231" s="198"/>
      <c r="L231" s="120"/>
      <c r="Z231"/>
      <c r="AA231" s="155">
        <f t="shared" si="12"/>
        <v>0</v>
      </c>
      <c r="AB231" s="155">
        <f>AA231*VLOOKUP($C231,MOSCOW_Table[],2,TRUE)</f>
        <v>0</v>
      </c>
      <c r="AC231"/>
      <c r="AD231"/>
      <c r="AE231"/>
    </row>
    <row r="232" spans="1:31">
      <c r="A232" s="133">
        <v>20</v>
      </c>
      <c r="B232" s="134" t="s">
        <v>327</v>
      </c>
      <c r="C232" s="212" t="s">
        <v>21</v>
      </c>
      <c r="D232" s="121"/>
      <c r="E232" s="121"/>
      <c r="F232" s="121"/>
      <c r="G232" s="121"/>
      <c r="H232" s="121"/>
      <c r="I232" s="121"/>
      <c r="J232" s="121"/>
      <c r="K232" s="198"/>
      <c r="L232" s="120"/>
      <c r="Z232"/>
      <c r="AA232" s="155">
        <f t="shared" si="12"/>
        <v>0</v>
      </c>
      <c r="AB232" s="155">
        <f>AA232*VLOOKUP($C232,MOSCOW_Table[],2,TRUE)</f>
        <v>0</v>
      </c>
      <c r="AC232"/>
      <c r="AD232"/>
      <c r="AE232"/>
    </row>
    <row r="233" spans="1:31">
      <c r="A233" s="133">
        <v>21</v>
      </c>
      <c r="B233" s="134" t="s">
        <v>328</v>
      </c>
      <c r="C233" s="212" t="s">
        <v>21</v>
      </c>
      <c r="D233" s="121"/>
      <c r="E233" s="121"/>
      <c r="F233" s="121"/>
      <c r="G233" s="121"/>
      <c r="H233" s="121"/>
      <c r="I233" s="121"/>
      <c r="J233" s="121"/>
      <c r="K233" s="198"/>
      <c r="L233" s="120"/>
      <c r="Z233"/>
      <c r="AA233" s="155">
        <f t="shared" si="12"/>
        <v>0</v>
      </c>
      <c r="AB233" s="155">
        <f>AA233*VLOOKUP($C233,MOSCOW_Table[],2,TRUE)</f>
        <v>0</v>
      </c>
      <c r="AC233"/>
      <c r="AD233"/>
      <c r="AE233"/>
    </row>
    <row r="234" spans="1:31">
      <c r="A234" s="133">
        <v>22</v>
      </c>
      <c r="B234" s="134" t="s">
        <v>329</v>
      </c>
      <c r="C234" s="212" t="s">
        <v>21</v>
      </c>
      <c r="D234" s="121"/>
      <c r="E234" s="121"/>
      <c r="F234" s="121"/>
      <c r="G234" s="121"/>
      <c r="H234" s="121"/>
      <c r="I234" s="121"/>
      <c r="J234" s="121"/>
      <c r="K234" s="198"/>
      <c r="L234" s="120"/>
      <c r="Z234"/>
      <c r="AA234" s="155">
        <f t="shared" si="12"/>
        <v>0</v>
      </c>
      <c r="AB234" s="155">
        <f>AA234*VLOOKUP($C234,MOSCOW_Table[],2,TRUE)</f>
        <v>0</v>
      </c>
      <c r="AC234"/>
      <c r="AD234"/>
      <c r="AE234"/>
    </row>
    <row r="235" spans="1:31" ht="30">
      <c r="A235" s="133">
        <v>23</v>
      </c>
      <c r="B235" s="153" t="s">
        <v>330</v>
      </c>
      <c r="C235" s="213" t="s">
        <v>29</v>
      </c>
      <c r="D235" s="113"/>
      <c r="E235" s="113"/>
      <c r="F235" s="113"/>
      <c r="G235" s="113"/>
      <c r="H235" s="113"/>
      <c r="I235" s="113"/>
      <c r="J235" s="113"/>
      <c r="K235" s="174"/>
      <c r="L235" s="120"/>
      <c r="Z235"/>
      <c r="AA235" s="155">
        <f t="shared" si="12"/>
        <v>0</v>
      </c>
      <c r="AB235" s="155">
        <f>AA235*VLOOKUP($C235,MOSCOW_Table[],2,TRUE)</f>
        <v>0</v>
      </c>
      <c r="AC235"/>
      <c r="AD235"/>
      <c r="AE235"/>
    </row>
    <row r="236" spans="1:31">
      <c r="A236" s="133">
        <v>24</v>
      </c>
      <c r="B236" s="153" t="s">
        <v>331</v>
      </c>
      <c r="C236" s="213" t="s">
        <v>29</v>
      </c>
      <c r="D236" s="113"/>
      <c r="E236" s="113"/>
      <c r="F236" s="113"/>
      <c r="G236" s="113"/>
      <c r="H236" s="113"/>
      <c r="I236" s="113"/>
      <c r="J236" s="113"/>
      <c r="K236" s="174"/>
      <c r="L236" s="120"/>
      <c r="Z236"/>
      <c r="AA236" s="155">
        <f t="shared" si="12"/>
        <v>0</v>
      </c>
      <c r="AB236" s="155">
        <f>AA236*VLOOKUP($C236,MOSCOW_Table[],2,TRUE)</f>
        <v>0</v>
      </c>
      <c r="AC236"/>
      <c r="AD236"/>
      <c r="AE236"/>
    </row>
    <row r="237" spans="1:31">
      <c r="A237" s="133">
        <v>25</v>
      </c>
      <c r="B237" s="153" t="s">
        <v>332</v>
      </c>
      <c r="C237" s="213" t="s">
        <v>29</v>
      </c>
      <c r="D237" s="113"/>
      <c r="E237" s="113"/>
      <c r="F237" s="113"/>
      <c r="G237" s="113"/>
      <c r="H237" s="113"/>
      <c r="I237" s="113"/>
      <c r="J237" s="113"/>
      <c r="K237" s="174"/>
      <c r="L237" s="120"/>
      <c r="Z237"/>
      <c r="AA237" s="155">
        <f t="shared" si="12"/>
        <v>0</v>
      </c>
      <c r="AB237" s="155">
        <f>AA237*VLOOKUP($C237,MOSCOW_Table[],2,TRUE)</f>
        <v>0</v>
      </c>
      <c r="AC237"/>
      <c r="AD237"/>
      <c r="AE237"/>
    </row>
    <row r="238" spans="1:31">
      <c r="A238" s="133">
        <v>26</v>
      </c>
      <c r="B238" s="153" t="s">
        <v>333</v>
      </c>
      <c r="C238" s="213" t="s">
        <v>29</v>
      </c>
      <c r="D238" s="113"/>
      <c r="E238" s="113"/>
      <c r="F238" s="113"/>
      <c r="G238" s="113"/>
      <c r="H238" s="113"/>
      <c r="I238" s="113"/>
      <c r="J238" s="113"/>
      <c r="K238" s="174"/>
      <c r="L238" s="120"/>
      <c r="Z238"/>
      <c r="AA238" s="155">
        <f t="shared" si="12"/>
        <v>0</v>
      </c>
      <c r="AB238" s="155">
        <f>AA238*VLOOKUP($C238,MOSCOW_Table[],2,TRUE)</f>
        <v>0</v>
      </c>
      <c r="AC238"/>
      <c r="AD238"/>
      <c r="AE238"/>
    </row>
    <row r="239" spans="1:31">
      <c r="A239" s="133">
        <v>27</v>
      </c>
      <c r="B239" s="153" t="s">
        <v>334</v>
      </c>
      <c r="C239" s="213" t="s">
        <v>29</v>
      </c>
      <c r="D239" s="113"/>
      <c r="E239" s="113"/>
      <c r="F239" s="113"/>
      <c r="G239" s="113"/>
      <c r="H239" s="113"/>
      <c r="I239" s="113"/>
      <c r="J239" s="113"/>
      <c r="K239" s="174"/>
      <c r="L239" s="120"/>
      <c r="Z239"/>
      <c r="AA239" s="155">
        <f t="shared" si="12"/>
        <v>0</v>
      </c>
      <c r="AB239" s="155">
        <f>AA239*VLOOKUP($C239,MOSCOW_Table[],2,TRUE)</f>
        <v>0</v>
      </c>
      <c r="AC239"/>
      <c r="AD239"/>
      <c r="AE239"/>
    </row>
    <row r="240" spans="1:31">
      <c r="A240" s="133">
        <v>28</v>
      </c>
      <c r="B240" s="153" t="s">
        <v>335</v>
      </c>
      <c r="C240" s="213" t="s">
        <v>29</v>
      </c>
      <c r="D240" s="113"/>
      <c r="E240" s="113"/>
      <c r="F240" s="113"/>
      <c r="G240" s="113"/>
      <c r="H240" s="113"/>
      <c r="I240" s="113"/>
      <c r="J240" s="113"/>
      <c r="K240" s="174"/>
      <c r="L240" s="120"/>
      <c r="Z240"/>
      <c r="AA240" s="155">
        <f t="shared" si="12"/>
        <v>0</v>
      </c>
      <c r="AB240" s="155">
        <f>AA240*VLOOKUP($C240,MOSCOW_Table[],2,TRUE)</f>
        <v>0</v>
      </c>
      <c r="AC240"/>
      <c r="AD240"/>
      <c r="AE240"/>
    </row>
    <row r="241" spans="1:31">
      <c r="A241" s="133">
        <v>29</v>
      </c>
      <c r="B241" s="153" t="s">
        <v>336</v>
      </c>
      <c r="C241" s="213" t="s">
        <v>29</v>
      </c>
      <c r="D241" s="113"/>
      <c r="E241" s="113"/>
      <c r="F241" s="113"/>
      <c r="G241" s="113"/>
      <c r="H241" s="113"/>
      <c r="I241" s="113"/>
      <c r="J241" s="113"/>
      <c r="K241" s="174"/>
      <c r="L241" s="120"/>
      <c r="Z241"/>
      <c r="AA241" s="155">
        <f t="shared" si="12"/>
        <v>0</v>
      </c>
      <c r="AB241" s="155">
        <f>AA241*VLOOKUP($C241,MOSCOW_Table[],2,TRUE)</f>
        <v>0</v>
      </c>
      <c r="AC241"/>
      <c r="AD241"/>
      <c r="AE241"/>
    </row>
    <row r="242" spans="1:31" ht="30">
      <c r="A242" s="133">
        <v>30</v>
      </c>
      <c r="B242" s="153" t="s">
        <v>337</v>
      </c>
      <c r="C242" s="213" t="s">
        <v>29</v>
      </c>
      <c r="D242" s="113"/>
      <c r="E242" s="113"/>
      <c r="F242" s="113"/>
      <c r="G242" s="113"/>
      <c r="H242" s="113"/>
      <c r="I242" s="113"/>
      <c r="J242" s="113"/>
      <c r="K242" s="174"/>
      <c r="L242" s="120"/>
      <c r="Z242"/>
      <c r="AA242" s="155">
        <f t="shared" si="12"/>
        <v>0</v>
      </c>
      <c r="AB242" s="155">
        <f>AA242*VLOOKUP($C242,MOSCOW_Table[],2,TRUE)</f>
        <v>0</v>
      </c>
      <c r="AC242"/>
      <c r="AD242"/>
      <c r="AE242"/>
    </row>
    <row r="243" spans="1:31" ht="30">
      <c r="A243" s="133">
        <v>31</v>
      </c>
      <c r="B243" s="153" t="s">
        <v>338</v>
      </c>
      <c r="C243" s="213" t="s">
        <v>29</v>
      </c>
      <c r="D243" s="113"/>
      <c r="E243" s="113"/>
      <c r="F243" s="113"/>
      <c r="G243" s="113"/>
      <c r="H243" s="113"/>
      <c r="I243" s="113"/>
      <c r="J243" s="113"/>
      <c r="K243" s="174"/>
      <c r="L243" s="120"/>
      <c r="Z243"/>
      <c r="AA243" s="155">
        <f t="shared" si="12"/>
        <v>0</v>
      </c>
      <c r="AB243" s="155">
        <f>AA243*VLOOKUP($C243,MOSCOW_Table[],2,TRUE)</f>
        <v>0</v>
      </c>
      <c r="AC243"/>
      <c r="AD243"/>
      <c r="AE243"/>
    </row>
    <row r="244" spans="1:31" ht="30">
      <c r="A244" s="133">
        <v>32</v>
      </c>
      <c r="B244" s="153" t="s">
        <v>339</v>
      </c>
      <c r="C244" s="213" t="s">
        <v>29</v>
      </c>
      <c r="D244" s="113"/>
      <c r="E244" s="113"/>
      <c r="F244" s="113"/>
      <c r="G244" s="113"/>
      <c r="H244" s="113"/>
      <c r="I244" s="113"/>
      <c r="J244" s="113"/>
      <c r="K244" s="174"/>
      <c r="L244" s="120"/>
      <c r="Z244"/>
      <c r="AA244" s="155">
        <f t="shared" si="12"/>
        <v>0</v>
      </c>
      <c r="AB244" s="155">
        <f>AA244*VLOOKUP($C244,MOSCOW_Table[],2,TRUE)</f>
        <v>0</v>
      </c>
      <c r="AC244"/>
      <c r="AD244"/>
      <c r="AE244"/>
    </row>
    <row r="245" spans="1:31" ht="30">
      <c r="A245" s="133">
        <v>33</v>
      </c>
      <c r="B245" s="153" t="s">
        <v>340</v>
      </c>
      <c r="C245" s="213" t="s">
        <v>29</v>
      </c>
      <c r="D245" s="113"/>
      <c r="E245" s="113"/>
      <c r="F245" s="113"/>
      <c r="G245" s="113"/>
      <c r="H245" s="113"/>
      <c r="I245" s="113"/>
      <c r="J245" s="113"/>
      <c r="K245" s="174"/>
      <c r="L245" s="120"/>
      <c r="Z245"/>
      <c r="AA245" s="155">
        <f t="shared" si="12"/>
        <v>0</v>
      </c>
      <c r="AB245" s="155">
        <f>AA245*VLOOKUP($C245,MOSCOW_Table[],2,TRUE)</f>
        <v>0</v>
      </c>
      <c r="AC245"/>
      <c r="AD245"/>
      <c r="AE245"/>
    </row>
    <row r="246" spans="1:31" ht="30">
      <c r="A246" s="133">
        <v>34</v>
      </c>
      <c r="B246" s="153" t="s">
        <v>341</v>
      </c>
      <c r="C246" s="213" t="s">
        <v>29</v>
      </c>
      <c r="D246" s="113"/>
      <c r="E246" s="113"/>
      <c r="F246" s="113"/>
      <c r="G246" s="113"/>
      <c r="H246" s="113"/>
      <c r="I246" s="113"/>
      <c r="J246" s="113"/>
      <c r="K246" s="174"/>
      <c r="L246" s="120"/>
      <c r="Z246"/>
      <c r="AA246" s="155">
        <f t="shared" si="12"/>
        <v>0</v>
      </c>
      <c r="AB246" s="155">
        <f>AA246*VLOOKUP($C246,MOSCOW_Table[],2,TRUE)</f>
        <v>0</v>
      </c>
      <c r="AC246"/>
      <c r="AD246"/>
      <c r="AE246"/>
    </row>
    <row r="247" spans="1:31">
      <c r="A247" s="133">
        <v>35</v>
      </c>
      <c r="B247" s="153" t="s">
        <v>342</v>
      </c>
      <c r="C247" s="213" t="s">
        <v>29</v>
      </c>
      <c r="D247" s="113"/>
      <c r="E247" s="113"/>
      <c r="F247" s="113"/>
      <c r="G247" s="113"/>
      <c r="H247" s="113"/>
      <c r="I247" s="113"/>
      <c r="J247" s="113"/>
      <c r="K247" s="174"/>
      <c r="L247" s="121"/>
      <c r="M247" s="204"/>
      <c r="N247" s="204"/>
      <c r="O247" s="204"/>
      <c r="P247" s="204"/>
      <c r="Q247" s="204"/>
      <c r="R247" s="204"/>
      <c r="S247" s="204"/>
      <c r="T247" s="204"/>
      <c r="U247" s="204"/>
      <c r="V247" s="204"/>
      <c r="W247" s="204"/>
      <c r="X247" s="204"/>
      <c r="Y247" s="204"/>
      <c r="Z247" s="232"/>
      <c r="AA247" s="155">
        <f t="shared" si="12"/>
        <v>0</v>
      </c>
      <c r="AB247" s="155">
        <f>AA247*VLOOKUP($C247,MOSCOW_Table[],2,TRUE)</f>
        <v>0</v>
      </c>
      <c r="AC247"/>
      <c r="AD247"/>
      <c r="AE247"/>
    </row>
    <row r="248" spans="1:31">
      <c r="A248" s="133">
        <v>36</v>
      </c>
      <c r="B248" s="153" t="s">
        <v>343</v>
      </c>
      <c r="C248" s="213" t="s">
        <v>29</v>
      </c>
      <c r="D248" s="113"/>
      <c r="E248" s="113"/>
      <c r="F248" s="113"/>
      <c r="G248" s="113"/>
      <c r="H248" s="113"/>
      <c r="I248" s="113"/>
      <c r="J248" s="113"/>
      <c r="K248" s="174"/>
      <c r="L248" s="121"/>
      <c r="M248" s="204"/>
      <c r="N248" s="204"/>
      <c r="O248" s="204"/>
      <c r="P248" s="204"/>
      <c r="Q248" s="204"/>
      <c r="R248" s="204"/>
      <c r="S248" s="204"/>
      <c r="T248" s="204"/>
      <c r="U248" s="204"/>
      <c r="V248" s="204"/>
      <c r="W248" s="204"/>
      <c r="X248" s="204"/>
      <c r="Y248" s="204"/>
      <c r="Z248" s="232"/>
      <c r="AA248" s="155">
        <f t="shared" si="12"/>
        <v>0</v>
      </c>
      <c r="AB248" s="155">
        <f>AA248*VLOOKUP($C248,MOSCOW_Table[],2,TRUE)</f>
        <v>0</v>
      </c>
      <c r="AC248"/>
      <c r="AD248"/>
      <c r="AE248"/>
    </row>
    <row r="249" spans="1:31" ht="30">
      <c r="A249" s="133">
        <v>37</v>
      </c>
      <c r="B249" s="153" t="s">
        <v>344</v>
      </c>
      <c r="C249" s="213" t="s">
        <v>29</v>
      </c>
      <c r="D249" s="113"/>
      <c r="E249" s="113"/>
      <c r="F249" s="113"/>
      <c r="G249" s="113"/>
      <c r="H249" s="113"/>
      <c r="I249" s="113"/>
      <c r="J249" s="113"/>
      <c r="K249" s="174"/>
      <c r="L249" s="121"/>
      <c r="M249" s="204"/>
      <c r="N249" s="204"/>
      <c r="O249" s="204"/>
      <c r="P249" s="204"/>
      <c r="Q249" s="204"/>
      <c r="R249" s="204"/>
      <c r="S249" s="204"/>
      <c r="T249" s="204"/>
      <c r="U249" s="204"/>
      <c r="V249" s="204"/>
      <c r="W249" s="204"/>
      <c r="X249" s="204"/>
      <c r="Y249" s="204"/>
      <c r="Z249" s="232"/>
      <c r="AA249" s="155">
        <f t="shared" si="12"/>
        <v>0</v>
      </c>
      <c r="AB249" s="155">
        <f>AA249*VLOOKUP($C249,MOSCOW_Table[],2,TRUE)</f>
        <v>0</v>
      </c>
      <c r="AC249"/>
      <c r="AD249"/>
      <c r="AE249"/>
    </row>
    <row r="250" spans="1:31">
      <c r="A250" s="133">
        <v>38</v>
      </c>
      <c r="B250" s="153" t="s">
        <v>345</v>
      </c>
      <c r="C250" s="213" t="s">
        <v>29</v>
      </c>
      <c r="D250" s="121"/>
      <c r="E250" s="121"/>
      <c r="F250" s="121"/>
      <c r="G250" s="121"/>
      <c r="H250" s="121"/>
      <c r="I250" s="121"/>
      <c r="J250" s="121"/>
      <c r="K250" s="198"/>
      <c r="L250" s="121"/>
      <c r="M250" s="204"/>
      <c r="N250" s="204"/>
      <c r="O250" s="204"/>
      <c r="P250" s="204"/>
      <c r="Q250" s="204"/>
      <c r="R250" s="204"/>
      <c r="S250" s="204"/>
      <c r="T250" s="204"/>
      <c r="U250" s="204"/>
      <c r="V250" s="204"/>
      <c r="W250" s="204"/>
      <c r="X250" s="204"/>
      <c r="Y250" s="204"/>
      <c r="Z250" s="232"/>
      <c r="AA250" s="155">
        <f t="shared" si="12"/>
        <v>0</v>
      </c>
      <c r="AB250" s="155">
        <f>AA250*VLOOKUP($C250,MOSCOW_Table[],2,TRUE)</f>
        <v>0</v>
      </c>
      <c r="AC250"/>
      <c r="AD250"/>
      <c r="AE250"/>
    </row>
    <row r="251" spans="1:31" ht="30">
      <c r="A251" s="133">
        <v>39</v>
      </c>
      <c r="B251" s="153" t="s">
        <v>346</v>
      </c>
      <c r="C251" s="225" t="s">
        <v>50</v>
      </c>
      <c r="D251" s="113"/>
      <c r="E251" s="113"/>
      <c r="F251" s="113"/>
      <c r="G251" s="113"/>
      <c r="H251" s="113"/>
      <c r="I251" s="113"/>
      <c r="J251" s="113"/>
      <c r="K251" s="174"/>
      <c r="L251" s="121"/>
      <c r="M251" s="204"/>
      <c r="N251" s="204"/>
      <c r="O251" s="204"/>
      <c r="P251" s="204"/>
      <c r="Q251" s="204"/>
      <c r="R251" s="204"/>
      <c r="S251" s="204"/>
      <c r="T251" s="204"/>
      <c r="U251" s="204"/>
      <c r="V251" s="204"/>
      <c r="W251" s="204"/>
      <c r="X251" s="204"/>
      <c r="Y251" s="204"/>
      <c r="Z251" s="232"/>
      <c r="AA251" s="155">
        <f t="shared" si="12"/>
        <v>0</v>
      </c>
      <c r="AB251" s="155">
        <f>AA251*VLOOKUP($C251,MOSCOW_Table[],2,TRUE)</f>
        <v>0</v>
      </c>
      <c r="AC251"/>
      <c r="AD251"/>
      <c r="AE251"/>
    </row>
    <row r="252" spans="1:31">
      <c r="A252" s="207" t="s">
        <v>347</v>
      </c>
      <c r="B252" s="208"/>
      <c r="C252" s="209"/>
      <c r="D252" s="209"/>
      <c r="E252" s="209"/>
      <c r="F252" s="208"/>
      <c r="G252" s="208"/>
      <c r="H252" s="208"/>
      <c r="I252" s="208"/>
      <c r="J252" s="208"/>
      <c r="K252" s="208"/>
      <c r="L252" s="210"/>
      <c r="M252" s="211"/>
      <c r="N252" s="211"/>
      <c r="O252" s="211"/>
      <c r="P252" s="211"/>
      <c r="Q252" s="211"/>
      <c r="R252" s="211"/>
      <c r="S252" s="211"/>
      <c r="T252" s="211"/>
      <c r="U252" s="211"/>
      <c r="V252" s="211"/>
      <c r="W252" s="211"/>
      <c r="X252" s="211"/>
      <c r="Y252" s="211"/>
      <c r="Z252" s="234"/>
      <c r="AA252"/>
      <c r="AB252"/>
      <c r="AC252"/>
      <c r="AD252"/>
      <c r="AE252"/>
    </row>
    <row r="253" spans="1:31" ht="30">
      <c r="A253" s="133">
        <v>1</v>
      </c>
      <c r="B253" s="134" t="s">
        <v>348</v>
      </c>
      <c r="C253" s="213" t="s">
        <v>29</v>
      </c>
      <c r="D253" s="115"/>
      <c r="E253" s="115"/>
      <c r="F253" s="113"/>
      <c r="G253" s="113"/>
      <c r="H253" s="113"/>
      <c r="I253" s="113"/>
      <c r="J253" s="113"/>
      <c r="K253" s="174"/>
      <c r="L253" s="120"/>
      <c r="Z253"/>
      <c r="AA253" s="155">
        <f t="shared" ref="AA253:AA263" si="13">IF(COUNTA($D253)=1,$D$4)+IF(COUNTA($E253)=1,$E$4)+IF(COUNTA($F253)=1,$F$4)+IF(COUNTA($G253)=1,$G$4)+IF(COUNTA($H253)=1,$H$4)+IF(COUNTA($I253)=1,$I$4)</f>
        <v>0</v>
      </c>
      <c r="AB253" s="155">
        <f>AA253*VLOOKUP($C253,MOSCOW_Table[],2,TRUE)</f>
        <v>0</v>
      </c>
      <c r="AC253">
        <f>SUM(AB253:AB263)</f>
        <v>0</v>
      </c>
      <c r="AD253"/>
      <c r="AE253"/>
    </row>
    <row r="254" spans="1:31" ht="45">
      <c r="A254" s="133">
        <v>2</v>
      </c>
      <c r="B254" s="134" t="s">
        <v>349</v>
      </c>
      <c r="C254" s="213" t="s">
        <v>29</v>
      </c>
      <c r="D254" s="115"/>
      <c r="E254" s="115"/>
      <c r="F254" s="113"/>
      <c r="G254" s="113"/>
      <c r="H254" s="113"/>
      <c r="I254" s="113"/>
      <c r="J254" s="113"/>
      <c r="K254" s="174"/>
      <c r="L254" s="120"/>
      <c r="Z254"/>
      <c r="AA254" s="155">
        <f t="shared" si="13"/>
        <v>0</v>
      </c>
      <c r="AB254" s="155">
        <f>AA254*VLOOKUP($C254,MOSCOW_Table[],2,TRUE)</f>
        <v>0</v>
      </c>
      <c r="AC254"/>
      <c r="AD254"/>
      <c r="AE254"/>
    </row>
    <row r="255" spans="1:31" ht="30">
      <c r="A255" s="133">
        <v>3</v>
      </c>
      <c r="B255" s="134" t="s">
        <v>350</v>
      </c>
      <c r="C255" s="213" t="s">
        <v>29</v>
      </c>
      <c r="D255" s="115"/>
      <c r="E255" s="115"/>
      <c r="F255" s="113"/>
      <c r="G255" s="113"/>
      <c r="H255" s="113"/>
      <c r="I255" s="113"/>
      <c r="J255" s="113"/>
      <c r="K255" s="174"/>
      <c r="L255" s="120"/>
      <c r="Z255"/>
      <c r="AA255" s="155">
        <f t="shared" si="13"/>
        <v>0</v>
      </c>
      <c r="AB255" s="155">
        <f>AA255*VLOOKUP($C255,MOSCOW_Table[],2,TRUE)</f>
        <v>0</v>
      </c>
      <c r="AC255"/>
      <c r="AD255"/>
      <c r="AE255"/>
    </row>
    <row r="256" spans="1:31" ht="30">
      <c r="A256" s="133">
        <v>4</v>
      </c>
      <c r="B256" s="134" t="s">
        <v>351</v>
      </c>
      <c r="C256" s="213" t="s">
        <v>29</v>
      </c>
      <c r="D256" s="115"/>
      <c r="E256" s="115"/>
      <c r="F256" s="113"/>
      <c r="G256" s="113"/>
      <c r="H256" s="113"/>
      <c r="I256" s="113"/>
      <c r="J256" s="113"/>
      <c r="K256" s="174"/>
      <c r="L256" s="120"/>
      <c r="Z256"/>
      <c r="AA256" s="155">
        <f t="shared" si="13"/>
        <v>0</v>
      </c>
      <c r="AB256" s="155">
        <f>AA256*VLOOKUP($C256,MOSCOW_Table[],2,TRUE)</f>
        <v>0</v>
      </c>
      <c r="AC256"/>
      <c r="AD256"/>
      <c r="AE256"/>
    </row>
    <row r="257" spans="1:31" ht="30">
      <c r="A257" s="133">
        <v>5</v>
      </c>
      <c r="B257" s="134" t="s">
        <v>352</v>
      </c>
      <c r="C257" s="213" t="s">
        <v>29</v>
      </c>
      <c r="D257" s="115"/>
      <c r="E257" s="115"/>
      <c r="F257" s="113"/>
      <c r="G257" s="113"/>
      <c r="H257" s="113"/>
      <c r="I257" s="113"/>
      <c r="J257" s="113"/>
      <c r="K257" s="174"/>
      <c r="L257" s="120"/>
      <c r="Z257"/>
      <c r="AA257" s="155">
        <f t="shared" si="13"/>
        <v>0</v>
      </c>
      <c r="AB257" s="155">
        <f>AA257*VLOOKUP($C257,MOSCOW_Table[],2,TRUE)</f>
        <v>0</v>
      </c>
      <c r="AC257"/>
      <c r="AD257"/>
      <c r="AE257"/>
    </row>
    <row r="258" spans="1:31" ht="30">
      <c r="A258" s="133">
        <v>6</v>
      </c>
      <c r="B258" s="134" t="s">
        <v>353</v>
      </c>
      <c r="C258" s="213" t="s">
        <v>29</v>
      </c>
      <c r="D258" s="115"/>
      <c r="E258" s="115"/>
      <c r="F258" s="113"/>
      <c r="G258" s="113"/>
      <c r="H258" s="113"/>
      <c r="I258" s="113"/>
      <c r="J258" s="113"/>
      <c r="K258" s="174"/>
      <c r="L258" s="120"/>
      <c r="Z258"/>
      <c r="AA258" s="155">
        <f t="shared" si="13"/>
        <v>0</v>
      </c>
      <c r="AB258" s="155">
        <f>AA258*VLOOKUP($C258,MOSCOW_Table[],2,TRUE)</f>
        <v>0</v>
      </c>
      <c r="AC258"/>
      <c r="AD258"/>
      <c r="AE258"/>
    </row>
    <row r="259" spans="1:31" ht="45">
      <c r="A259" s="133">
        <v>7</v>
      </c>
      <c r="B259" s="134" t="s">
        <v>354</v>
      </c>
      <c r="C259" s="213" t="s">
        <v>29</v>
      </c>
      <c r="D259" s="115"/>
      <c r="E259" s="115"/>
      <c r="F259" s="113"/>
      <c r="G259" s="113"/>
      <c r="H259" s="113"/>
      <c r="I259" s="113"/>
      <c r="J259" s="113"/>
      <c r="K259" s="174"/>
      <c r="L259" s="120"/>
      <c r="Z259"/>
      <c r="AA259" s="155">
        <f t="shared" si="13"/>
        <v>0</v>
      </c>
      <c r="AB259" s="155">
        <f>AA259*VLOOKUP($C259,MOSCOW_Table[],2,TRUE)</f>
        <v>0</v>
      </c>
      <c r="AC259"/>
      <c r="AD259"/>
      <c r="AE259"/>
    </row>
    <row r="260" spans="1:31" ht="30">
      <c r="A260" s="133">
        <v>8</v>
      </c>
      <c r="B260" s="134" t="s">
        <v>355</v>
      </c>
      <c r="C260" s="213" t="s">
        <v>29</v>
      </c>
      <c r="D260" s="115"/>
      <c r="E260" s="115"/>
      <c r="F260" s="113"/>
      <c r="G260" s="113"/>
      <c r="H260" s="113"/>
      <c r="I260" s="113"/>
      <c r="J260" s="113"/>
      <c r="K260" s="174"/>
      <c r="L260" s="120"/>
      <c r="Z260"/>
      <c r="AA260" s="155">
        <f t="shared" si="13"/>
        <v>0</v>
      </c>
      <c r="AB260" s="155">
        <f>AA260*VLOOKUP($C260,MOSCOW_Table[],2,TRUE)</f>
        <v>0</v>
      </c>
      <c r="AC260"/>
      <c r="AD260"/>
      <c r="AE260"/>
    </row>
    <row r="261" spans="1:31" ht="30">
      <c r="A261" s="133">
        <v>9</v>
      </c>
      <c r="B261" s="134" t="s">
        <v>356</v>
      </c>
      <c r="C261" s="213" t="s">
        <v>29</v>
      </c>
      <c r="D261" s="115"/>
      <c r="E261" s="115"/>
      <c r="F261" s="113"/>
      <c r="G261" s="113"/>
      <c r="H261" s="113"/>
      <c r="I261" s="113"/>
      <c r="J261" s="113"/>
      <c r="K261" s="174"/>
      <c r="L261" s="120"/>
      <c r="Z261"/>
      <c r="AA261" s="155">
        <f t="shared" si="13"/>
        <v>0</v>
      </c>
      <c r="AB261" s="155">
        <f>AA261*VLOOKUP($C261,MOSCOW_Table[],2,TRUE)</f>
        <v>0</v>
      </c>
      <c r="AC261"/>
      <c r="AD261"/>
      <c r="AE261"/>
    </row>
    <row r="262" spans="1:31" ht="30">
      <c r="A262" s="133">
        <v>10</v>
      </c>
      <c r="B262" s="134" t="s">
        <v>357</v>
      </c>
      <c r="C262" s="213" t="s">
        <v>29</v>
      </c>
      <c r="D262" s="115"/>
      <c r="E262" s="115"/>
      <c r="F262" s="113"/>
      <c r="G262" s="113"/>
      <c r="H262" s="113"/>
      <c r="I262" s="113"/>
      <c r="J262" s="113"/>
      <c r="K262" s="174"/>
      <c r="L262" s="120"/>
      <c r="Z262"/>
      <c r="AA262" s="155">
        <f t="shared" si="13"/>
        <v>0</v>
      </c>
      <c r="AB262" s="155">
        <f>AA262*VLOOKUP($C262,MOSCOW_Table[],2,TRUE)</f>
        <v>0</v>
      </c>
      <c r="AC262"/>
      <c r="AD262"/>
      <c r="AE262"/>
    </row>
    <row r="263" spans="1:31">
      <c r="A263" s="133">
        <v>11</v>
      </c>
      <c r="B263" s="134" t="s">
        <v>358</v>
      </c>
      <c r="C263" s="213" t="s">
        <v>29</v>
      </c>
      <c r="D263" s="115"/>
      <c r="E263" s="115"/>
      <c r="F263" s="113"/>
      <c r="G263" s="113"/>
      <c r="H263" s="113"/>
      <c r="I263" s="113"/>
      <c r="J263" s="113"/>
      <c r="K263" s="113"/>
      <c r="L263" s="120"/>
      <c r="Z263"/>
      <c r="AA263" s="155">
        <f t="shared" si="13"/>
        <v>0</v>
      </c>
      <c r="AB263" s="155">
        <f>AA263*VLOOKUP($C263,MOSCOW_Table[],2,TRUE)</f>
        <v>0</v>
      </c>
      <c r="AC263"/>
      <c r="AD263"/>
      <c r="AE263"/>
    </row>
  </sheetData>
  <sheetProtection algorithmName="SHA-512" hashValue="Y1M44CCWZwe9DHGULltaQ4ueysB+mrxG2621lylLc1nWHoSySbjHG7MKIKxEvrWazsjjFtZ7oJjzFQib5/AUpg==" saltValue="QtfhwiTR/KembQHpZpMJyA==" spinCount="100000" sheet="1" objects="1" scenarios="1"/>
  <mergeCells count="11">
    <mergeCell ref="A37:L37"/>
    <mergeCell ref="D2:I2"/>
    <mergeCell ref="J2:J3"/>
    <mergeCell ref="K2:K3"/>
    <mergeCell ref="A21:L21"/>
    <mergeCell ref="A6:K6"/>
    <mergeCell ref="A58:L58"/>
    <mergeCell ref="A70:L70"/>
    <mergeCell ref="A96:L96"/>
    <mergeCell ref="A105:L105"/>
    <mergeCell ref="A168:L168"/>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DB499-D2B0-49CD-88D6-8DDCBDB9374B}">
  <sheetPr>
    <tabColor theme="4" tint="-0.499984740745262"/>
  </sheetPr>
  <dimension ref="A1:AE130"/>
  <sheetViews>
    <sheetView zoomScaleNormal="100" workbookViewId="0">
      <selection activeCell="B16" sqref="B16"/>
    </sheetView>
  </sheetViews>
  <sheetFormatPr defaultColWidth="8.85546875" defaultRowHeight="15"/>
  <cols>
    <col min="2" max="2" width="90.7109375" customWidth="1"/>
    <col min="4" max="9" width="10.7109375" style="93" customWidth="1"/>
    <col min="10" max="10" width="18.42578125" style="93" customWidth="1"/>
    <col min="11" max="11" width="31" style="93" customWidth="1"/>
    <col min="12" max="12" width="30.7109375" style="93" customWidth="1"/>
    <col min="13" max="25" width="8.85546875" style="93" customWidth="1"/>
    <col min="26" max="26" width="8.85546875" customWidth="1"/>
    <col min="27" max="30" width="0" hidden="1" customWidth="1"/>
    <col min="32" max="16384" width="8.85546875" style="93"/>
  </cols>
  <sheetData>
    <row r="1" spans="1:30" ht="15.75">
      <c r="A1" s="268" t="s">
        <v>359</v>
      </c>
      <c r="B1" s="269"/>
      <c r="C1" s="269"/>
      <c r="D1" s="235"/>
      <c r="E1" s="235"/>
      <c r="F1" s="235"/>
      <c r="G1" s="235"/>
      <c r="H1" s="235"/>
      <c r="I1" s="235"/>
      <c r="J1" s="235"/>
      <c r="K1" s="235"/>
    </row>
    <row r="2" spans="1:30" ht="25.7" customHeight="1">
      <c r="A2" s="270" t="s">
        <v>360</v>
      </c>
      <c r="B2" s="271" t="s">
        <v>360</v>
      </c>
      <c r="C2" s="271"/>
      <c r="D2" s="552" t="s">
        <v>361</v>
      </c>
      <c r="E2" s="553"/>
      <c r="F2" s="553"/>
      <c r="G2" s="553"/>
      <c r="H2" s="553"/>
      <c r="I2" s="554"/>
      <c r="J2" s="555" t="s">
        <v>362</v>
      </c>
      <c r="K2" s="555" t="s">
        <v>363</v>
      </c>
      <c r="L2" s="237" t="s">
        <v>4</v>
      </c>
    </row>
    <row r="3" spans="1:30" ht="50.1" customHeight="1">
      <c r="A3" s="271" t="s">
        <v>5</v>
      </c>
      <c r="B3" s="272" t="s">
        <v>6</v>
      </c>
      <c r="C3" s="271" t="s">
        <v>7</v>
      </c>
      <c r="D3" s="236" t="s">
        <v>8</v>
      </c>
      <c r="E3" s="236" t="s">
        <v>9</v>
      </c>
      <c r="F3" s="236" t="s">
        <v>10</v>
      </c>
      <c r="G3" s="100" t="s">
        <v>11</v>
      </c>
      <c r="H3" s="236" t="s">
        <v>12</v>
      </c>
      <c r="I3" s="236" t="s">
        <v>13</v>
      </c>
      <c r="J3" s="556"/>
      <c r="K3" s="556"/>
      <c r="L3" s="238"/>
      <c r="AA3" t="e" cm="1">
        <f t="array" aca="1" ref="AA3" ca="1">MID(CELL("Filename",A1),FIND("]",CELL("Filename",A1))+1,255)</f>
        <v>#VALUE!</v>
      </c>
    </row>
    <row r="4" spans="1:30">
      <c r="A4" s="273" t="s">
        <v>364</v>
      </c>
      <c r="B4" s="274"/>
      <c r="C4" s="274"/>
      <c r="D4" s="239">
        <v>16</v>
      </c>
      <c r="E4" s="239">
        <v>8</v>
      </c>
      <c r="F4" s="239">
        <v>4</v>
      </c>
      <c r="G4" s="239">
        <v>2</v>
      </c>
      <c r="H4" s="239">
        <v>1</v>
      </c>
      <c r="I4" s="239">
        <v>0</v>
      </c>
      <c r="J4" s="240" t="s">
        <v>360</v>
      </c>
      <c r="K4" s="241" t="s">
        <v>360</v>
      </c>
      <c r="L4" s="242" t="s">
        <v>360</v>
      </c>
      <c r="AA4" t="s">
        <v>16</v>
      </c>
      <c r="AB4" t="s">
        <v>17</v>
      </c>
      <c r="AC4" t="s">
        <v>18</v>
      </c>
      <c r="AD4" t="s">
        <v>19</v>
      </c>
    </row>
    <row r="5" spans="1:30">
      <c r="A5" s="275">
        <v>1</v>
      </c>
      <c r="B5" s="276" t="s">
        <v>365</v>
      </c>
      <c r="C5" s="277" t="s">
        <v>21</v>
      </c>
      <c r="D5" s="243"/>
      <c r="E5" s="243"/>
      <c r="F5" s="243"/>
      <c r="G5" s="243"/>
      <c r="H5" s="243"/>
      <c r="I5" s="244"/>
      <c r="J5" s="245"/>
      <c r="K5" s="243" t="s">
        <v>360</v>
      </c>
      <c r="L5" s="120"/>
      <c r="AA5">
        <f>IF(COUNTA(D5)=1,$D$4)+IF(COUNTA($E5)=1,$E$4)+IF(COUNTA($F5)=1,$F$4)+IF(COUNTA($G5)=1,$G$4)+IF(COUNTA($H5)=1,$H$4)+IF(COUNTA($I5)=1,$I$4)</f>
        <v>0</v>
      </c>
      <c r="AB5">
        <f>AA5*VLOOKUP($C5,MOSCOW_Table[],2,TRUE)</f>
        <v>0</v>
      </c>
      <c r="AC5">
        <f>SUM(AB5:AB25)</f>
        <v>0</v>
      </c>
      <c r="AD5">
        <f>SUM(AC:AC)</f>
        <v>0</v>
      </c>
    </row>
    <row r="6" spans="1:30" ht="30">
      <c r="A6" s="275">
        <v>2</v>
      </c>
      <c r="B6" s="278" t="s">
        <v>366</v>
      </c>
      <c r="C6" s="279" t="s">
        <v>21</v>
      </c>
      <c r="D6" s="246"/>
      <c r="E6" s="246"/>
      <c r="F6" s="246"/>
      <c r="G6" s="246"/>
      <c r="H6" s="246"/>
      <c r="I6" s="247"/>
      <c r="J6" s="248"/>
      <c r="K6" s="249" t="s">
        <v>360</v>
      </c>
      <c r="L6" s="120"/>
      <c r="AA6">
        <f t="shared" ref="AA6:AA69" si="0">IF(COUNTA(D6)=1,$D$4)+IF(COUNTA($E6)=1,$E$4)+IF(COUNTA($F6)=1,$F$4)+IF(COUNTA($G6)=1,$G$4)+IF(COUNTA($H6)=1,$H$4)+IF(COUNTA($I6)=1,$I$4)</f>
        <v>0</v>
      </c>
      <c r="AB6">
        <f>AA6*VLOOKUP($C6,MOSCOW_Table[],2,TRUE)</f>
        <v>0</v>
      </c>
    </row>
    <row r="7" spans="1:30">
      <c r="A7" s="275">
        <v>3</v>
      </c>
      <c r="B7" s="278" t="s">
        <v>367</v>
      </c>
      <c r="C7" s="279" t="s">
        <v>21</v>
      </c>
      <c r="D7" s="246"/>
      <c r="E7" s="246"/>
      <c r="F7" s="246"/>
      <c r="G7" s="246"/>
      <c r="H7" s="246"/>
      <c r="I7" s="247"/>
      <c r="J7" s="248"/>
      <c r="K7" s="249" t="s">
        <v>360</v>
      </c>
      <c r="L7" s="120"/>
      <c r="AA7">
        <f t="shared" si="0"/>
        <v>0</v>
      </c>
      <c r="AB7">
        <f>AA7*VLOOKUP($C7,MOSCOW_Table[],2,TRUE)</f>
        <v>0</v>
      </c>
    </row>
    <row r="8" spans="1:30" ht="30">
      <c r="A8" s="275">
        <v>4</v>
      </c>
      <c r="B8" s="278" t="s">
        <v>368</v>
      </c>
      <c r="C8" s="279" t="s">
        <v>21</v>
      </c>
      <c r="D8" s="246"/>
      <c r="E8" s="246"/>
      <c r="F8" s="246"/>
      <c r="G8" s="246"/>
      <c r="H8" s="246"/>
      <c r="I8" s="247"/>
      <c r="J8" s="248"/>
      <c r="K8" s="249" t="s">
        <v>360</v>
      </c>
      <c r="L8" s="120"/>
      <c r="AA8">
        <f t="shared" si="0"/>
        <v>0</v>
      </c>
      <c r="AB8">
        <f>AA8*VLOOKUP($C8,MOSCOW_Table[],2,TRUE)</f>
        <v>0</v>
      </c>
    </row>
    <row r="9" spans="1:30" ht="30">
      <c r="A9" s="275">
        <v>5</v>
      </c>
      <c r="B9" s="278" t="s">
        <v>369</v>
      </c>
      <c r="C9" s="279" t="s">
        <v>21</v>
      </c>
      <c r="D9" s="246"/>
      <c r="E9" s="246"/>
      <c r="F9" s="246"/>
      <c r="G9" s="246"/>
      <c r="H9" s="246"/>
      <c r="I9" s="247"/>
      <c r="J9" s="248"/>
      <c r="K9" s="249" t="s">
        <v>360</v>
      </c>
      <c r="L9" s="120"/>
      <c r="AA9">
        <f t="shared" si="0"/>
        <v>0</v>
      </c>
      <c r="AB9">
        <f>AA9*VLOOKUP($C9,MOSCOW_Table[],2,TRUE)</f>
        <v>0</v>
      </c>
    </row>
    <row r="10" spans="1:30" ht="30.75" thickBot="1">
      <c r="A10" s="275">
        <v>6</v>
      </c>
      <c r="B10" s="280" t="s">
        <v>370</v>
      </c>
      <c r="C10" s="279" t="s">
        <v>21</v>
      </c>
      <c r="D10" s="246"/>
      <c r="E10" s="246"/>
      <c r="F10" s="246"/>
      <c r="G10" s="246"/>
      <c r="H10" s="246"/>
      <c r="I10" s="247"/>
      <c r="J10" s="248"/>
      <c r="K10" s="249" t="s">
        <v>360</v>
      </c>
      <c r="L10" s="120"/>
      <c r="AA10">
        <f t="shared" si="0"/>
        <v>0</v>
      </c>
      <c r="AB10">
        <f>AA10*VLOOKUP($C10,MOSCOW_Table[],2,TRUE)</f>
        <v>0</v>
      </c>
    </row>
    <row r="11" spans="1:30" ht="30">
      <c r="A11" s="281">
        <v>7</v>
      </c>
      <c r="B11" s="278" t="s">
        <v>371</v>
      </c>
      <c r="C11" s="279" t="s">
        <v>21</v>
      </c>
      <c r="D11" s="246"/>
      <c r="E11" s="246"/>
      <c r="F11" s="246"/>
      <c r="G11" s="246"/>
      <c r="H11" s="246"/>
      <c r="I11" s="247"/>
      <c r="J11" s="248"/>
      <c r="K11" s="249" t="s">
        <v>360</v>
      </c>
      <c r="L11" s="120"/>
      <c r="AA11">
        <f t="shared" si="0"/>
        <v>0</v>
      </c>
      <c r="AB11">
        <f>AA11*VLOOKUP($C11,MOSCOW_Table[],2,TRUE)</f>
        <v>0</v>
      </c>
    </row>
    <row r="12" spans="1:30" ht="30">
      <c r="A12" s="275">
        <v>8</v>
      </c>
      <c r="B12" s="278" t="s">
        <v>372</v>
      </c>
      <c r="C12" s="279" t="s">
        <v>21</v>
      </c>
      <c r="D12" s="246"/>
      <c r="E12" s="246"/>
      <c r="F12" s="246"/>
      <c r="G12" s="246"/>
      <c r="H12" s="246"/>
      <c r="I12" s="247"/>
      <c r="J12" s="248"/>
      <c r="K12" s="249" t="s">
        <v>360</v>
      </c>
      <c r="L12" s="120"/>
      <c r="AA12">
        <f t="shared" si="0"/>
        <v>0</v>
      </c>
      <c r="AB12">
        <f>AA12*VLOOKUP($C12,MOSCOW_Table[],2,TRUE)</f>
        <v>0</v>
      </c>
    </row>
    <row r="13" spans="1:30">
      <c r="A13" s="275">
        <v>9</v>
      </c>
      <c r="B13" s="278" t="s">
        <v>373</v>
      </c>
      <c r="C13" s="279" t="s">
        <v>21</v>
      </c>
      <c r="D13" s="246"/>
      <c r="E13" s="246"/>
      <c r="F13" s="246"/>
      <c r="G13" s="246"/>
      <c r="H13" s="246"/>
      <c r="I13" s="247"/>
      <c r="J13" s="248"/>
      <c r="K13" s="249" t="s">
        <v>360</v>
      </c>
      <c r="L13" s="120"/>
      <c r="AA13">
        <f t="shared" si="0"/>
        <v>0</v>
      </c>
      <c r="AB13">
        <f>AA13*VLOOKUP($C13,MOSCOW_Table[],2,TRUE)</f>
        <v>0</v>
      </c>
    </row>
    <row r="14" spans="1:30">
      <c r="A14" s="275">
        <v>10</v>
      </c>
      <c r="B14" s="278" t="s">
        <v>374</v>
      </c>
      <c r="C14" s="279" t="s">
        <v>21</v>
      </c>
      <c r="D14" s="246"/>
      <c r="E14" s="246"/>
      <c r="F14" s="246"/>
      <c r="G14" s="246"/>
      <c r="H14" s="246"/>
      <c r="I14" s="247"/>
      <c r="J14" s="248"/>
      <c r="K14" s="249" t="s">
        <v>360</v>
      </c>
      <c r="L14" s="120"/>
      <c r="AA14">
        <f t="shared" si="0"/>
        <v>0</v>
      </c>
      <c r="AB14">
        <f>AA14*VLOOKUP($C14,MOSCOW_Table[],2,TRUE)</f>
        <v>0</v>
      </c>
    </row>
    <row r="15" spans="1:30">
      <c r="A15" s="282">
        <v>11</v>
      </c>
      <c r="B15" s="283" t="s">
        <v>375</v>
      </c>
      <c r="C15" s="284" t="s">
        <v>29</v>
      </c>
      <c r="D15" s="246"/>
      <c r="E15" s="246"/>
      <c r="F15" s="246"/>
      <c r="G15" s="246"/>
      <c r="H15" s="246"/>
      <c r="I15" s="247"/>
      <c r="J15" s="248"/>
      <c r="K15" s="249" t="s">
        <v>360</v>
      </c>
      <c r="L15" s="120"/>
      <c r="AA15">
        <f t="shared" si="0"/>
        <v>0</v>
      </c>
      <c r="AB15">
        <f>AA15*VLOOKUP($C15,MOSCOW_Table[],2,TRUE)</f>
        <v>0</v>
      </c>
    </row>
    <row r="16" spans="1:30">
      <c r="A16" s="282">
        <v>12</v>
      </c>
      <c r="B16" s="283" t="s">
        <v>376</v>
      </c>
      <c r="C16" s="284" t="s">
        <v>29</v>
      </c>
      <c r="D16" s="246"/>
      <c r="E16" s="246"/>
      <c r="F16" s="246"/>
      <c r="G16" s="246"/>
      <c r="H16" s="246"/>
      <c r="I16" s="247"/>
      <c r="J16" s="248"/>
      <c r="K16" s="249" t="s">
        <v>360</v>
      </c>
      <c r="L16" s="120"/>
      <c r="AA16">
        <f t="shared" si="0"/>
        <v>0</v>
      </c>
      <c r="AB16">
        <f>AA16*VLOOKUP($C16,MOSCOW_Table[],2,TRUE)</f>
        <v>0</v>
      </c>
    </row>
    <row r="17" spans="1:29" ht="30">
      <c r="A17" s="285">
        <v>13</v>
      </c>
      <c r="B17" s="283" t="s">
        <v>377</v>
      </c>
      <c r="C17" s="284" t="s">
        <v>29</v>
      </c>
      <c r="D17" s="246"/>
      <c r="E17" s="246"/>
      <c r="F17" s="246"/>
      <c r="G17" s="246"/>
      <c r="H17" s="246"/>
      <c r="I17" s="247"/>
      <c r="J17" s="248"/>
      <c r="K17" s="249" t="s">
        <v>360</v>
      </c>
      <c r="L17" s="120"/>
      <c r="AA17">
        <f t="shared" si="0"/>
        <v>0</v>
      </c>
      <c r="AB17">
        <f>AA17*VLOOKUP($C17,MOSCOW_Table[],2,TRUE)</f>
        <v>0</v>
      </c>
    </row>
    <row r="18" spans="1:29" ht="30">
      <c r="A18" s="282">
        <v>14</v>
      </c>
      <c r="B18" s="283" t="s">
        <v>378</v>
      </c>
      <c r="C18" s="284" t="s">
        <v>29</v>
      </c>
      <c r="D18" s="246"/>
      <c r="E18" s="246"/>
      <c r="F18" s="246"/>
      <c r="G18" s="246"/>
      <c r="H18" s="246"/>
      <c r="I18" s="247"/>
      <c r="J18" s="248"/>
      <c r="K18" s="249" t="s">
        <v>360</v>
      </c>
      <c r="L18" s="120"/>
      <c r="AA18">
        <f t="shared" si="0"/>
        <v>0</v>
      </c>
      <c r="AB18">
        <f>AA18*VLOOKUP($C18,MOSCOW_Table[],2,TRUE)</f>
        <v>0</v>
      </c>
    </row>
    <row r="19" spans="1:29" ht="30">
      <c r="A19" s="282">
        <v>15</v>
      </c>
      <c r="B19" s="283" t="s">
        <v>379</v>
      </c>
      <c r="C19" s="284" t="s">
        <v>29</v>
      </c>
      <c r="D19" s="246"/>
      <c r="E19" s="246"/>
      <c r="F19" s="246"/>
      <c r="G19" s="246"/>
      <c r="H19" s="246"/>
      <c r="I19" s="247"/>
      <c r="J19" s="248"/>
      <c r="K19" s="249" t="s">
        <v>360</v>
      </c>
      <c r="L19" s="120"/>
      <c r="AA19">
        <f t="shared" si="0"/>
        <v>0</v>
      </c>
      <c r="AB19">
        <f>AA19*VLOOKUP($C19,MOSCOW_Table[],2,TRUE)</f>
        <v>0</v>
      </c>
    </row>
    <row r="20" spans="1:29" ht="60">
      <c r="A20" s="282">
        <v>16</v>
      </c>
      <c r="B20" s="283" t="s">
        <v>380</v>
      </c>
      <c r="C20" s="284" t="s">
        <v>29</v>
      </c>
      <c r="D20" s="246"/>
      <c r="E20" s="246"/>
      <c r="F20" s="246"/>
      <c r="G20" s="246"/>
      <c r="H20" s="246"/>
      <c r="I20" s="247"/>
      <c r="J20" s="248"/>
      <c r="K20" s="249" t="s">
        <v>360</v>
      </c>
      <c r="L20" s="120"/>
      <c r="AA20">
        <f t="shared" si="0"/>
        <v>0</v>
      </c>
      <c r="AB20">
        <f>AA20*VLOOKUP($C20,MOSCOW_Table[],2,TRUE)</f>
        <v>0</v>
      </c>
    </row>
    <row r="21" spans="1:29" ht="30">
      <c r="A21" s="282">
        <v>17</v>
      </c>
      <c r="B21" s="283" t="s">
        <v>381</v>
      </c>
      <c r="C21" s="284" t="s">
        <v>29</v>
      </c>
      <c r="D21" s="246"/>
      <c r="E21" s="246"/>
      <c r="F21" s="246"/>
      <c r="G21" s="246"/>
      <c r="H21" s="246"/>
      <c r="I21" s="247"/>
      <c r="J21" s="248"/>
      <c r="K21" s="249" t="s">
        <v>360</v>
      </c>
      <c r="L21" s="120"/>
      <c r="AA21">
        <f t="shared" si="0"/>
        <v>0</v>
      </c>
      <c r="AB21">
        <f>AA21*VLOOKUP($C21,MOSCOW_Table[],2,TRUE)</f>
        <v>0</v>
      </c>
    </row>
    <row r="22" spans="1:29">
      <c r="A22" s="282">
        <v>18</v>
      </c>
      <c r="B22" s="283" t="s">
        <v>382</v>
      </c>
      <c r="C22" s="284" t="s">
        <v>29</v>
      </c>
      <c r="D22" s="246"/>
      <c r="E22" s="246"/>
      <c r="F22" s="246"/>
      <c r="G22" s="246"/>
      <c r="H22" s="246"/>
      <c r="I22" s="247"/>
      <c r="J22" s="248"/>
      <c r="K22" s="249" t="s">
        <v>360</v>
      </c>
      <c r="L22" s="120"/>
      <c r="AA22">
        <f t="shared" si="0"/>
        <v>0</v>
      </c>
      <c r="AB22">
        <f>AA22*VLOOKUP($C22,MOSCOW_Table[],2,TRUE)</f>
        <v>0</v>
      </c>
    </row>
    <row r="23" spans="1:29">
      <c r="A23" s="285">
        <v>19</v>
      </c>
      <c r="B23" s="283" t="s">
        <v>383</v>
      </c>
      <c r="C23" s="286" t="s">
        <v>50</v>
      </c>
      <c r="D23" s="246"/>
      <c r="E23" s="246"/>
      <c r="F23" s="246"/>
      <c r="G23" s="246"/>
      <c r="H23" s="246"/>
      <c r="I23" s="247"/>
      <c r="J23" s="248"/>
      <c r="K23" s="249" t="s">
        <v>360</v>
      </c>
      <c r="L23" s="120"/>
      <c r="AA23">
        <f t="shared" si="0"/>
        <v>0</v>
      </c>
      <c r="AB23">
        <f>AA23*VLOOKUP($C23,MOSCOW_Table[],2,TRUE)</f>
        <v>0</v>
      </c>
    </row>
    <row r="24" spans="1:29">
      <c r="A24" s="282">
        <v>20</v>
      </c>
      <c r="B24" s="283" t="s">
        <v>384</v>
      </c>
      <c r="C24" s="286" t="s">
        <v>50</v>
      </c>
      <c r="D24" s="246"/>
      <c r="E24" s="246"/>
      <c r="F24" s="246"/>
      <c r="G24" s="246"/>
      <c r="H24" s="246"/>
      <c r="I24" s="247"/>
      <c r="J24" s="248"/>
      <c r="K24" s="249" t="s">
        <v>360</v>
      </c>
      <c r="L24" s="114"/>
      <c r="AA24">
        <f t="shared" si="0"/>
        <v>0</v>
      </c>
      <c r="AB24">
        <f>AA24*VLOOKUP($C24,MOSCOW_Table[],2,TRUE)</f>
        <v>0</v>
      </c>
    </row>
    <row r="25" spans="1:29">
      <c r="A25" s="287">
        <v>21</v>
      </c>
      <c r="B25" s="283" t="s">
        <v>385</v>
      </c>
      <c r="C25" s="288" t="s">
        <v>50</v>
      </c>
      <c r="D25" s="246"/>
      <c r="E25" s="246"/>
      <c r="F25" s="246"/>
      <c r="G25" s="246"/>
      <c r="H25" s="246"/>
      <c r="I25" s="247"/>
      <c r="J25" s="248"/>
      <c r="K25" s="249" t="s">
        <v>360</v>
      </c>
      <c r="L25" s="120"/>
      <c r="AA25">
        <f t="shared" si="0"/>
        <v>0</v>
      </c>
      <c r="AB25">
        <f>AA25*VLOOKUP($C25,MOSCOW_Table[],2,TRUE)</f>
        <v>0</v>
      </c>
    </row>
    <row r="26" spans="1:29">
      <c r="A26" s="289" t="s">
        <v>386</v>
      </c>
      <c r="B26" s="290"/>
      <c r="C26" s="291" t="s">
        <v>360</v>
      </c>
      <c r="D26" s="240" t="s">
        <v>360</v>
      </c>
      <c r="E26" s="240" t="s">
        <v>360</v>
      </c>
      <c r="F26" s="240" t="s">
        <v>360</v>
      </c>
      <c r="G26" s="240" t="s">
        <v>360</v>
      </c>
      <c r="H26" s="240" t="s">
        <v>360</v>
      </c>
      <c r="I26" s="240" t="s">
        <v>360</v>
      </c>
      <c r="J26" s="240" t="s">
        <v>360</v>
      </c>
      <c r="K26" s="241" t="s">
        <v>360</v>
      </c>
      <c r="L26" s="242" t="s">
        <v>360</v>
      </c>
    </row>
    <row r="27" spans="1:29">
      <c r="A27" s="275">
        <v>1</v>
      </c>
      <c r="B27" s="276" t="s">
        <v>387</v>
      </c>
      <c r="C27" s="277" t="s">
        <v>21</v>
      </c>
      <c r="D27" s="251"/>
      <c r="E27" s="251"/>
      <c r="F27" s="251"/>
      <c r="G27" s="251"/>
      <c r="H27" s="251"/>
      <c r="I27" s="252"/>
      <c r="J27" s="245" t="s">
        <v>360</v>
      </c>
      <c r="K27" s="243" t="s">
        <v>360</v>
      </c>
      <c r="L27" s="120"/>
      <c r="AA27">
        <f t="shared" si="0"/>
        <v>0</v>
      </c>
      <c r="AB27">
        <f>AA27*VLOOKUP($C27,MOSCOW_Table[],2,TRUE)</f>
        <v>0</v>
      </c>
      <c r="AC27">
        <f>SUM(AB27:AB41)</f>
        <v>0</v>
      </c>
    </row>
    <row r="28" spans="1:29">
      <c r="A28" s="275">
        <v>2</v>
      </c>
      <c r="B28" s="278" t="s">
        <v>388</v>
      </c>
      <c r="C28" s="279" t="s">
        <v>21</v>
      </c>
      <c r="D28" s="246"/>
      <c r="E28" s="246"/>
      <c r="F28" s="246"/>
      <c r="G28" s="246"/>
      <c r="H28" s="246"/>
      <c r="I28" s="247"/>
      <c r="J28" s="248" t="s">
        <v>360</v>
      </c>
      <c r="K28" s="249" t="s">
        <v>360</v>
      </c>
      <c r="L28" s="120"/>
      <c r="AA28">
        <f t="shared" si="0"/>
        <v>0</v>
      </c>
      <c r="AB28">
        <f>AA28*VLOOKUP($C28,MOSCOW_Table[],2,TRUE)</f>
        <v>0</v>
      </c>
    </row>
    <row r="29" spans="1:29" ht="30">
      <c r="A29" s="275">
        <v>3</v>
      </c>
      <c r="B29" s="278" t="s">
        <v>389</v>
      </c>
      <c r="C29" s="279" t="s">
        <v>21</v>
      </c>
      <c r="D29" s="246"/>
      <c r="E29" s="246"/>
      <c r="F29" s="246"/>
      <c r="G29" s="246"/>
      <c r="H29" s="246"/>
      <c r="I29" s="247"/>
      <c r="J29" s="248" t="s">
        <v>360</v>
      </c>
      <c r="K29" s="249" t="s">
        <v>360</v>
      </c>
      <c r="L29" s="120"/>
      <c r="AA29">
        <f t="shared" si="0"/>
        <v>0</v>
      </c>
      <c r="AB29">
        <f>AA29*VLOOKUP($C29,MOSCOW_Table[],2,TRUE)</f>
        <v>0</v>
      </c>
    </row>
    <row r="30" spans="1:29">
      <c r="A30" s="275">
        <v>4</v>
      </c>
      <c r="B30" s="278" t="s">
        <v>390</v>
      </c>
      <c r="C30" s="279" t="s">
        <v>21</v>
      </c>
      <c r="D30" s="246"/>
      <c r="E30" s="246"/>
      <c r="F30" s="246"/>
      <c r="G30" s="246"/>
      <c r="H30" s="246"/>
      <c r="I30" s="247"/>
      <c r="J30" s="248" t="s">
        <v>360</v>
      </c>
      <c r="K30" s="249" t="s">
        <v>360</v>
      </c>
      <c r="L30" s="120"/>
      <c r="AA30">
        <f t="shared" si="0"/>
        <v>0</v>
      </c>
      <c r="AB30">
        <f>AA30*VLOOKUP($C30,MOSCOW_Table[],2,TRUE)</f>
        <v>0</v>
      </c>
    </row>
    <row r="31" spans="1:29" ht="30">
      <c r="A31" s="281">
        <v>5</v>
      </c>
      <c r="B31" s="278" t="s">
        <v>391</v>
      </c>
      <c r="C31" s="279" t="s">
        <v>21</v>
      </c>
      <c r="D31" s="246"/>
      <c r="E31" s="246"/>
      <c r="F31" s="246"/>
      <c r="G31" s="246"/>
      <c r="H31" s="246"/>
      <c r="I31" s="247"/>
      <c r="J31" s="248" t="s">
        <v>360</v>
      </c>
      <c r="K31" s="249" t="s">
        <v>360</v>
      </c>
      <c r="L31" s="120"/>
      <c r="AA31">
        <f t="shared" si="0"/>
        <v>0</v>
      </c>
      <c r="AB31">
        <f>AA31*VLOOKUP($C31,MOSCOW_Table[],2,TRUE)</f>
        <v>0</v>
      </c>
    </row>
    <row r="32" spans="1:29" ht="30">
      <c r="A32" s="275">
        <v>6</v>
      </c>
      <c r="B32" s="278" t="s">
        <v>392</v>
      </c>
      <c r="C32" s="279" t="s">
        <v>21</v>
      </c>
      <c r="D32" s="246"/>
      <c r="E32" s="246"/>
      <c r="F32" s="246"/>
      <c r="G32" s="246"/>
      <c r="H32" s="246"/>
      <c r="I32" s="247"/>
      <c r="J32" s="248" t="s">
        <v>360</v>
      </c>
      <c r="K32" s="249" t="s">
        <v>360</v>
      </c>
      <c r="L32" s="120"/>
      <c r="AA32">
        <f t="shared" si="0"/>
        <v>0</v>
      </c>
      <c r="AB32">
        <f>AA32*VLOOKUP($C32,MOSCOW_Table[],2,TRUE)</f>
        <v>0</v>
      </c>
    </row>
    <row r="33" spans="1:29" ht="45">
      <c r="A33" s="275">
        <v>7</v>
      </c>
      <c r="B33" s="278" t="s">
        <v>393</v>
      </c>
      <c r="C33" s="279" t="s">
        <v>21</v>
      </c>
      <c r="D33" s="246"/>
      <c r="E33" s="246"/>
      <c r="F33" s="246"/>
      <c r="G33" s="246"/>
      <c r="H33" s="246"/>
      <c r="I33" s="247"/>
      <c r="J33" s="248" t="s">
        <v>360</v>
      </c>
      <c r="K33" s="249" t="s">
        <v>360</v>
      </c>
      <c r="L33" s="120"/>
      <c r="AA33">
        <f t="shared" si="0"/>
        <v>0</v>
      </c>
      <c r="AB33">
        <f>AA33*VLOOKUP($C33,MOSCOW_Table[],2,TRUE)</f>
        <v>0</v>
      </c>
    </row>
    <row r="34" spans="1:29" ht="30">
      <c r="A34" s="275">
        <v>8</v>
      </c>
      <c r="B34" s="278" t="s">
        <v>394</v>
      </c>
      <c r="C34" s="279" t="s">
        <v>21</v>
      </c>
      <c r="D34" s="246"/>
      <c r="E34" s="246"/>
      <c r="F34" s="246"/>
      <c r="G34" s="246"/>
      <c r="H34" s="246"/>
      <c r="I34" s="247"/>
      <c r="J34" s="248" t="s">
        <v>360</v>
      </c>
      <c r="K34" s="249" t="s">
        <v>360</v>
      </c>
      <c r="L34" s="120"/>
      <c r="AA34">
        <f t="shared" si="0"/>
        <v>0</v>
      </c>
      <c r="AB34">
        <f>AA34*VLOOKUP($C34,MOSCOW_Table[],2,TRUE)</f>
        <v>0</v>
      </c>
    </row>
    <row r="35" spans="1:29">
      <c r="A35" s="281">
        <v>9</v>
      </c>
      <c r="B35" s="278" t="s">
        <v>395</v>
      </c>
      <c r="C35" s="279" t="s">
        <v>21</v>
      </c>
      <c r="D35" s="246"/>
      <c r="E35" s="246"/>
      <c r="F35" s="246"/>
      <c r="G35" s="246"/>
      <c r="H35" s="246"/>
      <c r="I35" s="247"/>
      <c r="J35" s="248" t="s">
        <v>360</v>
      </c>
      <c r="K35" s="249" t="s">
        <v>360</v>
      </c>
      <c r="L35" s="120"/>
      <c r="AA35">
        <f t="shared" si="0"/>
        <v>0</v>
      </c>
      <c r="AB35">
        <f>AA35*VLOOKUP($C35,MOSCOW_Table[],2,TRUE)</f>
        <v>0</v>
      </c>
    </row>
    <row r="36" spans="1:29">
      <c r="A36" s="275">
        <v>10</v>
      </c>
      <c r="B36" s="278" t="s">
        <v>396</v>
      </c>
      <c r="C36" s="279" t="s">
        <v>21</v>
      </c>
      <c r="D36" s="246"/>
      <c r="E36" s="246"/>
      <c r="F36" s="246"/>
      <c r="G36" s="246"/>
      <c r="H36" s="246"/>
      <c r="I36" s="247"/>
      <c r="J36" s="248" t="s">
        <v>360</v>
      </c>
      <c r="K36" s="249" t="s">
        <v>360</v>
      </c>
      <c r="L36" s="120"/>
      <c r="AA36">
        <f t="shared" si="0"/>
        <v>0</v>
      </c>
      <c r="AB36">
        <f>AA36*VLOOKUP($C36,MOSCOW_Table[],2,TRUE)</f>
        <v>0</v>
      </c>
    </row>
    <row r="37" spans="1:29">
      <c r="A37" s="292">
        <v>11</v>
      </c>
      <c r="B37" s="283" t="s">
        <v>397</v>
      </c>
      <c r="C37" s="284" t="s">
        <v>29</v>
      </c>
      <c r="D37" s="246"/>
      <c r="E37" s="246"/>
      <c r="F37" s="246"/>
      <c r="G37" s="246"/>
      <c r="H37" s="246"/>
      <c r="I37" s="247"/>
      <c r="J37" s="248" t="s">
        <v>360</v>
      </c>
      <c r="K37" s="249" t="s">
        <v>360</v>
      </c>
      <c r="L37" s="120"/>
      <c r="AA37">
        <f t="shared" si="0"/>
        <v>0</v>
      </c>
      <c r="AB37">
        <f>AA37*VLOOKUP($C37,MOSCOW_Table[],2,TRUE)</f>
        <v>0</v>
      </c>
    </row>
    <row r="38" spans="1:29">
      <c r="A38" s="292">
        <v>12</v>
      </c>
      <c r="B38" s="283" t="s">
        <v>398</v>
      </c>
      <c r="C38" s="284" t="s">
        <v>29</v>
      </c>
      <c r="D38" s="246"/>
      <c r="E38" s="246"/>
      <c r="F38" s="246"/>
      <c r="G38" s="246"/>
      <c r="H38" s="246"/>
      <c r="I38" s="247"/>
      <c r="J38" s="248" t="s">
        <v>360</v>
      </c>
      <c r="K38" s="249" t="s">
        <v>360</v>
      </c>
      <c r="L38" s="120"/>
      <c r="AA38">
        <f t="shared" si="0"/>
        <v>0</v>
      </c>
      <c r="AB38">
        <f>AA38*VLOOKUP($C38,MOSCOW_Table[],2,TRUE)</f>
        <v>0</v>
      </c>
    </row>
    <row r="39" spans="1:29" ht="30">
      <c r="A39" s="293">
        <v>13</v>
      </c>
      <c r="B39" s="283" t="s">
        <v>399</v>
      </c>
      <c r="C39" s="284" t="s">
        <v>29</v>
      </c>
      <c r="D39" s="246"/>
      <c r="E39" s="246"/>
      <c r="F39" s="246"/>
      <c r="G39" s="246"/>
      <c r="H39" s="246"/>
      <c r="I39" s="247"/>
      <c r="J39" s="248" t="s">
        <v>360</v>
      </c>
      <c r="K39" s="249" t="s">
        <v>360</v>
      </c>
      <c r="L39" s="120"/>
      <c r="AA39">
        <f t="shared" si="0"/>
        <v>0</v>
      </c>
      <c r="AB39">
        <f>AA39*VLOOKUP($C39,MOSCOW_Table[],2,TRUE)</f>
        <v>0</v>
      </c>
    </row>
    <row r="40" spans="1:29">
      <c r="A40" s="292">
        <v>14</v>
      </c>
      <c r="B40" s="283" t="s">
        <v>400</v>
      </c>
      <c r="C40" s="284" t="s">
        <v>29</v>
      </c>
      <c r="D40" s="246"/>
      <c r="E40" s="246"/>
      <c r="F40" s="246"/>
      <c r="G40" s="246"/>
      <c r="H40" s="246"/>
      <c r="I40" s="247"/>
      <c r="J40" s="248" t="s">
        <v>360</v>
      </c>
      <c r="K40" s="249" t="s">
        <v>360</v>
      </c>
      <c r="L40" s="114"/>
      <c r="AA40">
        <f t="shared" si="0"/>
        <v>0</v>
      </c>
      <c r="AB40">
        <f>AA40*VLOOKUP($C40,MOSCOW_Table[],2,TRUE)</f>
        <v>0</v>
      </c>
    </row>
    <row r="41" spans="1:29">
      <c r="A41" s="294">
        <v>15</v>
      </c>
      <c r="B41" s="283" t="s">
        <v>401</v>
      </c>
      <c r="C41" s="295" t="s">
        <v>29</v>
      </c>
      <c r="D41" s="246"/>
      <c r="E41" s="246"/>
      <c r="F41" s="246"/>
      <c r="G41" s="246"/>
      <c r="H41" s="246"/>
      <c r="I41" s="247"/>
      <c r="J41" s="248" t="s">
        <v>360</v>
      </c>
      <c r="K41" s="249" t="s">
        <v>360</v>
      </c>
      <c r="L41" s="120"/>
      <c r="AA41">
        <f t="shared" si="0"/>
        <v>0</v>
      </c>
      <c r="AB41">
        <f>AA41*VLOOKUP($C41,MOSCOW_Table[],2,TRUE)</f>
        <v>0</v>
      </c>
    </row>
    <row r="42" spans="1:29">
      <c r="A42" s="273" t="s">
        <v>402</v>
      </c>
      <c r="B42" s="274"/>
      <c r="C42" s="291" t="s">
        <v>360</v>
      </c>
      <c r="D42" s="240" t="s">
        <v>360</v>
      </c>
      <c r="E42" s="240" t="s">
        <v>360</v>
      </c>
      <c r="F42" s="240" t="s">
        <v>360</v>
      </c>
      <c r="G42" s="240" t="s">
        <v>360</v>
      </c>
      <c r="H42" s="240" t="s">
        <v>360</v>
      </c>
      <c r="I42" s="240" t="s">
        <v>360</v>
      </c>
      <c r="J42" s="240" t="s">
        <v>360</v>
      </c>
      <c r="K42" s="241" t="s">
        <v>360</v>
      </c>
      <c r="L42" s="242" t="s">
        <v>360</v>
      </c>
    </row>
    <row r="43" spans="1:29" ht="30">
      <c r="A43" s="275">
        <v>1</v>
      </c>
      <c r="B43" s="276" t="s">
        <v>403</v>
      </c>
      <c r="C43" s="277" t="s">
        <v>21</v>
      </c>
      <c r="D43" s="243"/>
      <c r="E43" s="243"/>
      <c r="F43" s="243"/>
      <c r="G43" s="243"/>
      <c r="H43" s="243"/>
      <c r="I43" s="244"/>
      <c r="J43" s="245"/>
      <c r="K43" s="243" t="s">
        <v>360</v>
      </c>
      <c r="L43" s="120"/>
      <c r="AA43">
        <f t="shared" si="0"/>
        <v>0</v>
      </c>
      <c r="AB43">
        <f>AA43*VLOOKUP($C43,MOSCOW_Table[],2,TRUE)</f>
        <v>0</v>
      </c>
      <c r="AC43">
        <f>SUM(AB43:AB71)</f>
        <v>0</v>
      </c>
    </row>
    <row r="44" spans="1:29">
      <c r="A44" s="275">
        <v>2</v>
      </c>
      <c r="B44" s="278" t="s">
        <v>404</v>
      </c>
      <c r="C44" s="279" t="s">
        <v>21</v>
      </c>
      <c r="D44" s="249"/>
      <c r="E44" s="249"/>
      <c r="F44" s="249"/>
      <c r="G44" s="249"/>
      <c r="H44" s="249"/>
      <c r="I44" s="253"/>
      <c r="J44" s="248"/>
      <c r="K44" s="249" t="s">
        <v>360</v>
      </c>
      <c r="L44" s="120"/>
      <c r="AA44">
        <f t="shared" si="0"/>
        <v>0</v>
      </c>
      <c r="AB44">
        <f>AA44*VLOOKUP($C44,MOSCOW_Table[],2,TRUE)</f>
        <v>0</v>
      </c>
    </row>
    <row r="45" spans="1:29" ht="30">
      <c r="A45" s="275">
        <v>3</v>
      </c>
      <c r="B45" s="278" t="s">
        <v>405</v>
      </c>
      <c r="C45" s="279" t="s">
        <v>21</v>
      </c>
      <c r="D45" s="249"/>
      <c r="E45" s="249"/>
      <c r="F45" s="249"/>
      <c r="G45" s="249"/>
      <c r="H45" s="249"/>
      <c r="I45" s="253"/>
      <c r="J45" s="248"/>
      <c r="K45" s="249" t="s">
        <v>360</v>
      </c>
      <c r="L45" s="120"/>
      <c r="AA45">
        <f t="shared" si="0"/>
        <v>0</v>
      </c>
      <c r="AB45">
        <f>AA45*VLOOKUP($C45,MOSCOW_Table[],2,TRUE)</f>
        <v>0</v>
      </c>
    </row>
    <row r="46" spans="1:29">
      <c r="A46" s="275">
        <v>4</v>
      </c>
      <c r="B46" s="278" t="s">
        <v>406</v>
      </c>
      <c r="C46" s="279" t="s">
        <v>21</v>
      </c>
      <c r="D46" s="249"/>
      <c r="E46" s="249"/>
      <c r="F46" s="249"/>
      <c r="G46" s="249"/>
      <c r="H46" s="249"/>
      <c r="I46" s="253"/>
      <c r="J46" s="248"/>
      <c r="K46" s="249" t="s">
        <v>360</v>
      </c>
      <c r="L46" s="120"/>
      <c r="AA46">
        <f t="shared" si="0"/>
        <v>0</v>
      </c>
      <c r="AB46">
        <f>AA46*VLOOKUP($C46,MOSCOW_Table[],2,TRUE)</f>
        <v>0</v>
      </c>
    </row>
    <row r="47" spans="1:29" ht="30">
      <c r="A47" s="275">
        <v>5</v>
      </c>
      <c r="B47" s="278" t="s">
        <v>407</v>
      </c>
      <c r="C47" s="279" t="s">
        <v>21</v>
      </c>
      <c r="D47" s="249"/>
      <c r="E47" s="249"/>
      <c r="F47" s="249"/>
      <c r="G47" s="249"/>
      <c r="H47" s="249"/>
      <c r="I47" s="253"/>
      <c r="J47" s="248"/>
      <c r="K47" s="249" t="s">
        <v>360</v>
      </c>
      <c r="L47" s="120"/>
      <c r="AA47">
        <f t="shared" si="0"/>
        <v>0</v>
      </c>
      <c r="AB47">
        <f>AA47*VLOOKUP($C47,MOSCOW_Table[],2,TRUE)</f>
        <v>0</v>
      </c>
    </row>
    <row r="48" spans="1:29" ht="30">
      <c r="A48" s="281">
        <v>6</v>
      </c>
      <c r="B48" s="278" t="s">
        <v>408</v>
      </c>
      <c r="C48" s="279" t="s">
        <v>21</v>
      </c>
      <c r="D48" s="249"/>
      <c r="E48" s="249"/>
      <c r="F48" s="249"/>
      <c r="G48" s="249"/>
      <c r="H48" s="249"/>
      <c r="I48" s="253"/>
      <c r="J48" s="248"/>
      <c r="K48" s="249" t="s">
        <v>360</v>
      </c>
      <c r="L48" s="120"/>
      <c r="AA48">
        <f t="shared" si="0"/>
        <v>0</v>
      </c>
      <c r="AB48">
        <f>AA48*VLOOKUP($C48,MOSCOW_Table[],2,TRUE)</f>
        <v>0</v>
      </c>
    </row>
    <row r="49" spans="1:28" ht="45">
      <c r="A49" s="275">
        <v>7</v>
      </c>
      <c r="B49" s="278" t="s">
        <v>409</v>
      </c>
      <c r="C49" s="279" t="s">
        <v>21</v>
      </c>
      <c r="D49" s="249"/>
      <c r="E49" s="249"/>
      <c r="F49" s="249"/>
      <c r="G49" s="249"/>
      <c r="H49" s="249"/>
      <c r="I49" s="253"/>
      <c r="J49" s="248"/>
      <c r="K49" s="249" t="s">
        <v>360</v>
      </c>
      <c r="L49" s="120"/>
      <c r="AA49">
        <f t="shared" si="0"/>
        <v>0</v>
      </c>
      <c r="AB49">
        <f>AA49*VLOOKUP($C49,MOSCOW_Table[],2,TRUE)</f>
        <v>0</v>
      </c>
    </row>
    <row r="50" spans="1:28" ht="30">
      <c r="A50" s="275">
        <v>8</v>
      </c>
      <c r="B50" s="278" t="s">
        <v>410</v>
      </c>
      <c r="C50" s="279" t="s">
        <v>21</v>
      </c>
      <c r="D50" s="249"/>
      <c r="E50" s="249"/>
      <c r="F50" s="249"/>
      <c r="G50" s="249"/>
      <c r="H50" s="249"/>
      <c r="I50" s="253"/>
      <c r="J50" s="248"/>
      <c r="K50" s="249" t="s">
        <v>360</v>
      </c>
      <c r="L50" s="120"/>
      <c r="AA50">
        <f t="shared" si="0"/>
        <v>0</v>
      </c>
      <c r="AB50">
        <f>AA50*VLOOKUP($C50,MOSCOW_Table[],2,TRUE)</f>
        <v>0</v>
      </c>
    </row>
    <row r="51" spans="1:28" ht="30">
      <c r="A51" s="275">
        <v>9</v>
      </c>
      <c r="B51" s="278" t="s">
        <v>411</v>
      </c>
      <c r="C51" s="279" t="s">
        <v>21</v>
      </c>
      <c r="D51" s="249"/>
      <c r="E51" s="249"/>
      <c r="F51" s="249"/>
      <c r="G51" s="249"/>
      <c r="H51" s="249"/>
      <c r="I51" s="253"/>
      <c r="J51" s="248"/>
      <c r="K51" s="249" t="s">
        <v>360</v>
      </c>
      <c r="L51" s="120"/>
      <c r="AA51">
        <f t="shared" si="0"/>
        <v>0</v>
      </c>
      <c r="AB51">
        <f>AA51*VLOOKUP($C51,MOSCOW_Table[],2,TRUE)</f>
        <v>0</v>
      </c>
    </row>
    <row r="52" spans="1:28" ht="30">
      <c r="A52" s="275">
        <v>10</v>
      </c>
      <c r="B52" s="278" t="s">
        <v>412</v>
      </c>
      <c r="C52" s="279" t="s">
        <v>21</v>
      </c>
      <c r="D52" s="249"/>
      <c r="E52" s="249"/>
      <c r="F52" s="249"/>
      <c r="G52" s="249"/>
      <c r="H52" s="249"/>
      <c r="I52" s="253"/>
      <c r="J52" s="248"/>
      <c r="K52" s="249" t="s">
        <v>360</v>
      </c>
      <c r="L52" s="120"/>
      <c r="AA52">
        <f t="shared" si="0"/>
        <v>0</v>
      </c>
      <c r="AB52">
        <f>AA52*VLOOKUP($C52,MOSCOW_Table[],2,TRUE)</f>
        <v>0</v>
      </c>
    </row>
    <row r="53" spans="1:28" ht="45">
      <c r="A53" s="281">
        <v>11</v>
      </c>
      <c r="B53" s="278" t="s">
        <v>413</v>
      </c>
      <c r="C53" s="279" t="s">
        <v>21</v>
      </c>
      <c r="D53" s="249"/>
      <c r="E53" s="249"/>
      <c r="F53" s="249"/>
      <c r="G53" s="249"/>
      <c r="H53" s="249"/>
      <c r="I53" s="253"/>
      <c r="J53" s="248"/>
      <c r="K53" s="249" t="s">
        <v>360</v>
      </c>
      <c r="L53" s="120"/>
      <c r="AA53">
        <f t="shared" si="0"/>
        <v>0</v>
      </c>
      <c r="AB53">
        <f>AA53*VLOOKUP($C53,MOSCOW_Table[],2,TRUE)</f>
        <v>0</v>
      </c>
    </row>
    <row r="54" spans="1:28" ht="30">
      <c r="A54" s="275">
        <v>12</v>
      </c>
      <c r="B54" s="278" t="s">
        <v>414</v>
      </c>
      <c r="C54" s="279" t="s">
        <v>21</v>
      </c>
      <c r="D54" s="249"/>
      <c r="E54" s="249"/>
      <c r="F54" s="249"/>
      <c r="G54" s="249"/>
      <c r="H54" s="249"/>
      <c r="I54" s="253"/>
      <c r="J54" s="248"/>
      <c r="K54" s="249" t="s">
        <v>360</v>
      </c>
      <c r="L54" s="120"/>
      <c r="AA54">
        <f t="shared" si="0"/>
        <v>0</v>
      </c>
      <c r="AB54">
        <f>AA54*VLOOKUP($C54,MOSCOW_Table[],2,TRUE)</f>
        <v>0</v>
      </c>
    </row>
    <row r="55" spans="1:28">
      <c r="A55" s="275">
        <v>13</v>
      </c>
      <c r="B55" s="278" t="s">
        <v>415</v>
      </c>
      <c r="C55" s="279" t="s">
        <v>21</v>
      </c>
      <c r="D55" s="249"/>
      <c r="E55" s="249"/>
      <c r="F55" s="249"/>
      <c r="G55" s="249"/>
      <c r="H55" s="249"/>
      <c r="I55" s="253"/>
      <c r="J55" s="248"/>
      <c r="K55" s="249" t="s">
        <v>360</v>
      </c>
      <c r="L55" s="120"/>
      <c r="AA55">
        <f t="shared" si="0"/>
        <v>0</v>
      </c>
      <c r="AB55">
        <f>AA55*VLOOKUP($C55,MOSCOW_Table[],2,TRUE)</f>
        <v>0</v>
      </c>
    </row>
    <row r="56" spans="1:28">
      <c r="A56" s="275">
        <v>14</v>
      </c>
      <c r="B56" s="278" t="s">
        <v>416</v>
      </c>
      <c r="C56" s="279" t="s">
        <v>21</v>
      </c>
      <c r="D56" s="249"/>
      <c r="E56" s="249"/>
      <c r="F56" s="249"/>
      <c r="G56" s="249"/>
      <c r="H56" s="249"/>
      <c r="I56" s="253"/>
      <c r="J56" s="248"/>
      <c r="K56" s="249" t="s">
        <v>360</v>
      </c>
      <c r="L56" s="120"/>
      <c r="AA56">
        <f t="shared" si="0"/>
        <v>0</v>
      </c>
      <c r="AB56">
        <f>AA56*VLOOKUP($C56,MOSCOW_Table[],2,TRUE)</f>
        <v>0</v>
      </c>
    </row>
    <row r="57" spans="1:28" ht="30">
      <c r="A57" s="275">
        <v>15</v>
      </c>
      <c r="B57" s="278" t="s">
        <v>417</v>
      </c>
      <c r="C57" s="279" t="s">
        <v>21</v>
      </c>
      <c r="D57" s="249"/>
      <c r="E57" s="249"/>
      <c r="F57" s="249"/>
      <c r="G57" s="249"/>
      <c r="H57" s="249"/>
      <c r="I57" s="253"/>
      <c r="J57" s="248"/>
      <c r="K57" s="249" t="s">
        <v>360</v>
      </c>
      <c r="L57" s="120"/>
      <c r="AA57">
        <f t="shared" si="0"/>
        <v>0</v>
      </c>
      <c r="AB57">
        <f>AA57*VLOOKUP($C57,MOSCOW_Table[],2,TRUE)</f>
        <v>0</v>
      </c>
    </row>
    <row r="58" spans="1:28" ht="30">
      <c r="A58" s="281">
        <v>16</v>
      </c>
      <c r="B58" s="296" t="s">
        <v>418</v>
      </c>
      <c r="C58" s="279" t="s">
        <v>21</v>
      </c>
      <c r="D58" s="249"/>
      <c r="E58" s="249"/>
      <c r="F58" s="249"/>
      <c r="G58" s="249"/>
      <c r="H58" s="249"/>
      <c r="I58" s="253"/>
      <c r="J58" s="248"/>
      <c r="K58" s="249" t="s">
        <v>360</v>
      </c>
      <c r="L58" s="120"/>
      <c r="AA58">
        <f t="shared" si="0"/>
        <v>0</v>
      </c>
      <c r="AB58">
        <f>AA58*VLOOKUP($C58,MOSCOW_Table[],2,TRUE)</f>
        <v>0</v>
      </c>
    </row>
    <row r="59" spans="1:28" ht="30">
      <c r="A59" s="275">
        <v>17</v>
      </c>
      <c r="B59" s="278" t="s">
        <v>419</v>
      </c>
      <c r="C59" s="279" t="s">
        <v>21</v>
      </c>
      <c r="D59" s="249"/>
      <c r="E59" s="249"/>
      <c r="F59" s="249"/>
      <c r="G59" s="249"/>
      <c r="H59" s="249"/>
      <c r="I59" s="253"/>
      <c r="J59" s="248"/>
      <c r="K59" s="249" t="s">
        <v>360</v>
      </c>
      <c r="L59" s="120"/>
      <c r="AA59">
        <f t="shared" si="0"/>
        <v>0</v>
      </c>
      <c r="AB59">
        <f>AA59*VLOOKUP($C59,MOSCOW_Table[],2,TRUE)</f>
        <v>0</v>
      </c>
    </row>
    <row r="60" spans="1:28">
      <c r="A60" s="275">
        <v>18</v>
      </c>
      <c r="B60" s="278" t="s">
        <v>420</v>
      </c>
      <c r="C60" s="279" t="s">
        <v>21</v>
      </c>
      <c r="D60" s="249"/>
      <c r="E60" s="249"/>
      <c r="F60" s="249"/>
      <c r="G60" s="249"/>
      <c r="H60" s="249"/>
      <c r="I60" s="253"/>
      <c r="J60" s="248"/>
      <c r="K60" s="249" t="s">
        <v>360</v>
      </c>
      <c r="L60" s="120"/>
      <c r="AA60">
        <f t="shared" si="0"/>
        <v>0</v>
      </c>
      <c r="AB60">
        <f>AA60*VLOOKUP($C60,MOSCOW_Table[],2,TRUE)</f>
        <v>0</v>
      </c>
    </row>
    <row r="61" spans="1:28" ht="75">
      <c r="A61" s="275">
        <v>19</v>
      </c>
      <c r="B61" s="278" t="s">
        <v>421</v>
      </c>
      <c r="C61" s="279" t="s">
        <v>21</v>
      </c>
      <c r="D61" s="249"/>
      <c r="E61" s="249"/>
      <c r="F61" s="249"/>
      <c r="G61" s="249"/>
      <c r="H61" s="249"/>
      <c r="I61" s="253"/>
      <c r="J61" s="248"/>
      <c r="K61" s="249" t="s">
        <v>360</v>
      </c>
      <c r="L61" s="120"/>
      <c r="AA61">
        <f t="shared" si="0"/>
        <v>0</v>
      </c>
      <c r="AB61">
        <f>AA61*VLOOKUP($C61,MOSCOW_Table[],2,TRUE)</f>
        <v>0</v>
      </c>
    </row>
    <row r="62" spans="1:28">
      <c r="A62" s="275">
        <v>20</v>
      </c>
      <c r="B62" s="278" t="s">
        <v>422</v>
      </c>
      <c r="C62" s="279" t="s">
        <v>21</v>
      </c>
      <c r="D62" s="249"/>
      <c r="E62" s="249"/>
      <c r="F62" s="249"/>
      <c r="G62" s="249"/>
      <c r="H62" s="249"/>
      <c r="I62" s="253"/>
      <c r="J62" s="248"/>
      <c r="K62" s="249" t="s">
        <v>360</v>
      </c>
      <c r="L62" s="120"/>
      <c r="AA62">
        <f t="shared" si="0"/>
        <v>0</v>
      </c>
      <c r="AB62">
        <f>AA62*VLOOKUP($C62,MOSCOW_Table[],2,TRUE)</f>
        <v>0</v>
      </c>
    </row>
    <row r="63" spans="1:28" ht="30">
      <c r="A63" s="281">
        <v>21</v>
      </c>
      <c r="B63" s="278" t="s">
        <v>423</v>
      </c>
      <c r="C63" s="279" t="s">
        <v>21</v>
      </c>
      <c r="D63" s="249"/>
      <c r="E63" s="249"/>
      <c r="F63" s="249"/>
      <c r="G63" s="249"/>
      <c r="H63" s="249"/>
      <c r="I63" s="253"/>
      <c r="J63" s="248"/>
      <c r="K63" s="249" t="s">
        <v>360</v>
      </c>
      <c r="L63" s="120"/>
      <c r="AA63">
        <f t="shared" si="0"/>
        <v>0</v>
      </c>
      <c r="AB63">
        <f>AA63*VLOOKUP($C63,MOSCOW_Table[],2,TRUE)</f>
        <v>0</v>
      </c>
    </row>
    <row r="64" spans="1:28">
      <c r="A64" s="275">
        <v>22</v>
      </c>
      <c r="B64" s="278" t="s">
        <v>424</v>
      </c>
      <c r="C64" s="279" t="s">
        <v>21</v>
      </c>
      <c r="D64" s="249"/>
      <c r="E64" s="249"/>
      <c r="F64" s="249"/>
      <c r="G64" s="249"/>
      <c r="H64" s="249"/>
      <c r="I64" s="253"/>
      <c r="J64" s="248"/>
      <c r="K64" s="249"/>
      <c r="L64" s="120"/>
      <c r="AA64">
        <f t="shared" si="0"/>
        <v>0</v>
      </c>
      <c r="AB64">
        <f>AA64*VLOOKUP($C64,MOSCOW_Table[],2,TRUE)</f>
        <v>0</v>
      </c>
    </row>
    <row r="65" spans="1:29">
      <c r="A65" s="275">
        <v>23</v>
      </c>
      <c r="B65" s="278" t="s">
        <v>425</v>
      </c>
      <c r="C65" s="279" t="s">
        <v>21</v>
      </c>
      <c r="D65" s="249"/>
      <c r="E65" s="249"/>
      <c r="F65" s="249"/>
      <c r="G65" s="249"/>
      <c r="H65" s="249"/>
      <c r="I65" s="253"/>
      <c r="J65" s="248"/>
      <c r="K65" s="249"/>
      <c r="L65" s="120"/>
      <c r="AA65">
        <f t="shared" si="0"/>
        <v>0</v>
      </c>
      <c r="AB65">
        <f>AA65*VLOOKUP($C65,MOSCOW_Table[],2,TRUE)</f>
        <v>0</v>
      </c>
    </row>
    <row r="66" spans="1:29" ht="30">
      <c r="A66" s="282">
        <v>24</v>
      </c>
      <c r="B66" s="283" t="s">
        <v>426</v>
      </c>
      <c r="C66" s="284" t="s">
        <v>50</v>
      </c>
      <c r="D66" s="249"/>
      <c r="E66" s="249"/>
      <c r="F66" s="249"/>
      <c r="G66" s="249"/>
      <c r="H66" s="249"/>
      <c r="I66" s="253"/>
      <c r="J66" s="248"/>
      <c r="K66" s="249" t="s">
        <v>360</v>
      </c>
      <c r="L66" s="120"/>
      <c r="AA66">
        <f t="shared" si="0"/>
        <v>0</v>
      </c>
      <c r="AB66">
        <f>AA66*VLOOKUP($C66,MOSCOW_Table[],2,TRUE)</f>
        <v>0</v>
      </c>
    </row>
    <row r="67" spans="1:29" ht="60">
      <c r="A67" s="282">
        <v>25</v>
      </c>
      <c r="B67" s="283" t="s">
        <v>427</v>
      </c>
      <c r="C67" s="284" t="s">
        <v>50</v>
      </c>
      <c r="D67" s="249"/>
      <c r="E67" s="249"/>
      <c r="F67" s="249"/>
      <c r="G67" s="249"/>
      <c r="H67" s="249"/>
      <c r="I67" s="253"/>
      <c r="J67" s="248"/>
      <c r="K67" s="249" t="s">
        <v>360</v>
      </c>
      <c r="L67" s="120"/>
      <c r="AA67">
        <f t="shared" si="0"/>
        <v>0</v>
      </c>
      <c r="AB67">
        <f>AA67*VLOOKUP($C67,MOSCOW_Table[],2,TRUE)</f>
        <v>0</v>
      </c>
    </row>
    <row r="68" spans="1:29" ht="30">
      <c r="A68" s="285">
        <v>26</v>
      </c>
      <c r="B68" s="297" t="s">
        <v>428</v>
      </c>
      <c r="C68" s="284" t="s">
        <v>50</v>
      </c>
      <c r="D68" s="249"/>
      <c r="E68" s="249"/>
      <c r="F68" s="249"/>
      <c r="G68" s="249"/>
      <c r="H68" s="249"/>
      <c r="I68" s="253"/>
      <c r="J68" s="248" t="s">
        <v>360</v>
      </c>
      <c r="K68" s="249" t="s">
        <v>360</v>
      </c>
      <c r="L68" s="114"/>
      <c r="AA68">
        <f t="shared" si="0"/>
        <v>0</v>
      </c>
      <c r="AB68">
        <f>AA68*VLOOKUP($C68,MOSCOW_Table[],2,TRUE)</f>
        <v>0</v>
      </c>
    </row>
    <row r="69" spans="1:29" ht="30">
      <c r="A69" s="282">
        <v>27</v>
      </c>
      <c r="B69" s="298" t="s">
        <v>429</v>
      </c>
      <c r="C69" s="284" t="s">
        <v>50</v>
      </c>
      <c r="D69" s="254"/>
      <c r="E69" s="254"/>
      <c r="F69" s="254"/>
      <c r="G69" s="254"/>
      <c r="H69" s="254"/>
      <c r="I69" s="254"/>
      <c r="J69" s="254" t="s">
        <v>360</v>
      </c>
      <c r="K69" s="254" t="s">
        <v>360</v>
      </c>
      <c r="L69" s="120"/>
      <c r="AA69">
        <f t="shared" si="0"/>
        <v>0</v>
      </c>
      <c r="AB69">
        <f>AA69*VLOOKUP($C69,MOSCOW_Table[],2,TRUE)</f>
        <v>0</v>
      </c>
    </row>
    <row r="70" spans="1:29" ht="30">
      <c r="A70" s="282">
        <v>28</v>
      </c>
      <c r="B70" s="298" t="s">
        <v>430</v>
      </c>
      <c r="C70" s="284" t="s">
        <v>50</v>
      </c>
      <c r="D70" s="254"/>
      <c r="E70" s="254"/>
      <c r="F70" s="254"/>
      <c r="G70" s="254"/>
      <c r="H70" s="254"/>
      <c r="I70" s="254"/>
      <c r="J70" s="254" t="s">
        <v>360</v>
      </c>
      <c r="K70" s="254" t="s">
        <v>360</v>
      </c>
      <c r="L70" s="120"/>
      <c r="AA70">
        <f t="shared" ref="AA70:AA130" si="1">IF(COUNTA(D70)=1,$D$4)+IF(COUNTA($E70)=1,$E$4)+IF(COUNTA($F70)=1,$F$4)+IF(COUNTA($G70)=1,$G$4)+IF(COUNTA($H70)=1,$H$4)+IF(COUNTA($I70)=1,$I$4)</f>
        <v>0</v>
      </c>
      <c r="AB70">
        <f>AA70*VLOOKUP($C70,MOSCOW_Table[],2,TRUE)</f>
        <v>0</v>
      </c>
    </row>
    <row r="71" spans="1:29" ht="30">
      <c r="A71" s="287">
        <v>29</v>
      </c>
      <c r="B71" s="299" t="s">
        <v>431</v>
      </c>
      <c r="C71" s="284" t="s">
        <v>50</v>
      </c>
      <c r="D71" s="254"/>
      <c r="E71" s="254"/>
      <c r="F71" s="254"/>
      <c r="G71" s="254"/>
      <c r="H71" s="254"/>
      <c r="I71" s="254"/>
      <c r="J71" s="254" t="s">
        <v>360</v>
      </c>
      <c r="K71" s="254" t="s">
        <v>360</v>
      </c>
      <c r="L71" s="120"/>
      <c r="AA71">
        <f t="shared" si="1"/>
        <v>0</v>
      </c>
      <c r="AB71">
        <f>AA71*VLOOKUP($C71,MOSCOW_Table[],2,TRUE)</f>
        <v>0</v>
      </c>
    </row>
    <row r="72" spans="1:29">
      <c r="A72" s="273" t="s">
        <v>432</v>
      </c>
      <c r="B72" s="274"/>
      <c r="C72" s="291" t="s">
        <v>360</v>
      </c>
      <c r="D72" s="240" t="s">
        <v>360</v>
      </c>
      <c r="E72" s="240" t="s">
        <v>360</v>
      </c>
      <c r="F72" s="240" t="s">
        <v>360</v>
      </c>
      <c r="G72" s="240" t="s">
        <v>360</v>
      </c>
      <c r="H72" s="240" t="s">
        <v>360</v>
      </c>
      <c r="I72" s="240" t="s">
        <v>360</v>
      </c>
      <c r="J72" s="240" t="s">
        <v>360</v>
      </c>
      <c r="K72" s="241" t="s">
        <v>360</v>
      </c>
      <c r="L72" s="242" t="s">
        <v>360</v>
      </c>
    </row>
    <row r="73" spans="1:29" ht="30">
      <c r="A73" s="275">
        <v>1</v>
      </c>
      <c r="B73" s="276" t="s">
        <v>433</v>
      </c>
      <c r="C73" s="277" t="s">
        <v>21</v>
      </c>
      <c r="D73" s="243"/>
      <c r="E73" s="243"/>
      <c r="F73" s="243"/>
      <c r="G73" s="243"/>
      <c r="H73" s="243"/>
      <c r="I73" s="244"/>
      <c r="J73" s="245"/>
      <c r="K73" s="243" t="s">
        <v>360</v>
      </c>
      <c r="L73" s="120"/>
      <c r="AA73">
        <f t="shared" si="1"/>
        <v>0</v>
      </c>
      <c r="AB73">
        <f>AA73*VLOOKUP($C73,MOSCOW_Table[],2,TRUE)</f>
        <v>0</v>
      </c>
      <c r="AC73">
        <f>SUM(AB73:AB92)</f>
        <v>0</v>
      </c>
    </row>
    <row r="74" spans="1:29" ht="30">
      <c r="A74" s="275">
        <v>2</v>
      </c>
      <c r="B74" s="278" t="s">
        <v>434</v>
      </c>
      <c r="C74" s="279" t="s">
        <v>21</v>
      </c>
      <c r="D74" s="249"/>
      <c r="E74" s="249"/>
      <c r="F74" s="249"/>
      <c r="G74" s="249"/>
      <c r="H74" s="249"/>
      <c r="I74" s="253"/>
      <c r="J74" s="248"/>
      <c r="K74" s="249" t="s">
        <v>360</v>
      </c>
      <c r="L74" s="120"/>
      <c r="AA74">
        <f t="shared" si="1"/>
        <v>0</v>
      </c>
      <c r="AB74">
        <f>AA74*VLOOKUP($C74,MOSCOW_Table[],2,TRUE)</f>
        <v>0</v>
      </c>
    </row>
    <row r="75" spans="1:29" ht="45">
      <c r="A75" s="281">
        <v>3</v>
      </c>
      <c r="B75" s="278" t="s">
        <v>435</v>
      </c>
      <c r="C75" s="279" t="s">
        <v>21</v>
      </c>
      <c r="D75" s="249"/>
      <c r="E75" s="249"/>
      <c r="F75" s="249"/>
      <c r="G75" s="249"/>
      <c r="H75" s="249"/>
      <c r="I75" s="253"/>
      <c r="J75" s="248"/>
      <c r="K75" s="249" t="s">
        <v>360</v>
      </c>
      <c r="L75" s="120"/>
      <c r="AA75">
        <f t="shared" si="1"/>
        <v>0</v>
      </c>
      <c r="AB75">
        <f>AA75*VLOOKUP($C75,MOSCOW_Table[],2,TRUE)</f>
        <v>0</v>
      </c>
    </row>
    <row r="76" spans="1:29" ht="45">
      <c r="A76" s="275">
        <v>4</v>
      </c>
      <c r="B76" s="278" t="s">
        <v>436</v>
      </c>
      <c r="C76" s="279" t="s">
        <v>21</v>
      </c>
      <c r="D76" s="249"/>
      <c r="E76" s="249"/>
      <c r="F76" s="249"/>
      <c r="G76" s="249"/>
      <c r="H76" s="249"/>
      <c r="I76" s="253"/>
      <c r="J76" s="248"/>
      <c r="K76" s="249" t="s">
        <v>360</v>
      </c>
      <c r="L76" s="120"/>
      <c r="AA76">
        <f t="shared" si="1"/>
        <v>0</v>
      </c>
      <c r="AB76">
        <f>AA76*VLOOKUP($C76,MOSCOW_Table[],2,TRUE)</f>
        <v>0</v>
      </c>
    </row>
    <row r="77" spans="1:29" ht="30">
      <c r="A77" s="281">
        <v>5</v>
      </c>
      <c r="B77" s="278" t="s">
        <v>437</v>
      </c>
      <c r="C77" s="279" t="s">
        <v>21</v>
      </c>
      <c r="D77" s="249"/>
      <c r="E77" s="249"/>
      <c r="F77" s="249"/>
      <c r="G77" s="249"/>
      <c r="H77" s="249"/>
      <c r="I77" s="253"/>
      <c r="J77" s="248"/>
      <c r="K77" s="249" t="s">
        <v>360</v>
      </c>
      <c r="L77" s="120"/>
      <c r="AA77">
        <f t="shared" si="1"/>
        <v>0</v>
      </c>
      <c r="AB77">
        <f>AA77*VLOOKUP($C77,MOSCOW_Table[],2,TRUE)</f>
        <v>0</v>
      </c>
    </row>
    <row r="78" spans="1:29" ht="30">
      <c r="A78" s="275">
        <v>6</v>
      </c>
      <c r="B78" s="278" t="s">
        <v>438</v>
      </c>
      <c r="C78" s="279" t="s">
        <v>21</v>
      </c>
      <c r="D78" s="249"/>
      <c r="E78" s="249"/>
      <c r="F78" s="249"/>
      <c r="G78" s="249"/>
      <c r="H78" s="249"/>
      <c r="I78" s="253"/>
      <c r="J78" s="248"/>
      <c r="K78" s="249" t="s">
        <v>360</v>
      </c>
      <c r="L78" s="120"/>
      <c r="AA78">
        <f t="shared" si="1"/>
        <v>0</v>
      </c>
      <c r="AB78">
        <f>AA78*VLOOKUP($C78,MOSCOW_Table[],2,TRUE)</f>
        <v>0</v>
      </c>
    </row>
    <row r="79" spans="1:29" ht="45">
      <c r="A79" s="281">
        <v>7</v>
      </c>
      <c r="B79" s="278" t="s">
        <v>439</v>
      </c>
      <c r="C79" s="279" t="s">
        <v>21</v>
      </c>
      <c r="D79" s="249"/>
      <c r="E79" s="249"/>
      <c r="F79" s="249"/>
      <c r="G79" s="249"/>
      <c r="H79" s="249"/>
      <c r="I79" s="253"/>
      <c r="J79" s="248"/>
      <c r="K79" s="249" t="s">
        <v>360</v>
      </c>
      <c r="L79" s="120"/>
      <c r="AA79">
        <f t="shared" si="1"/>
        <v>0</v>
      </c>
      <c r="AB79">
        <f>AA79*VLOOKUP($C79,MOSCOW_Table[],2,TRUE)</f>
        <v>0</v>
      </c>
    </row>
    <row r="80" spans="1:29" ht="30">
      <c r="A80" s="275">
        <v>8</v>
      </c>
      <c r="B80" s="278" t="s">
        <v>440</v>
      </c>
      <c r="C80" s="279" t="s">
        <v>21</v>
      </c>
      <c r="D80" s="249"/>
      <c r="E80" s="249"/>
      <c r="F80" s="249"/>
      <c r="G80" s="249"/>
      <c r="H80" s="249"/>
      <c r="I80" s="253"/>
      <c r="J80" s="248"/>
      <c r="K80" s="249" t="s">
        <v>360</v>
      </c>
      <c r="L80" s="120"/>
      <c r="AA80">
        <f t="shared" si="1"/>
        <v>0</v>
      </c>
      <c r="AB80">
        <f>AA80*VLOOKUP($C80,MOSCOW_Table[],2,TRUE)</f>
        <v>0</v>
      </c>
    </row>
    <row r="81" spans="1:29" ht="30">
      <c r="A81" s="281">
        <v>9</v>
      </c>
      <c r="B81" s="278" t="s">
        <v>441</v>
      </c>
      <c r="C81" s="279" t="s">
        <v>21</v>
      </c>
      <c r="D81" s="249"/>
      <c r="E81" s="249"/>
      <c r="F81" s="249"/>
      <c r="G81" s="249"/>
      <c r="H81" s="249"/>
      <c r="I81" s="253"/>
      <c r="J81" s="248"/>
      <c r="K81" s="249" t="s">
        <v>360</v>
      </c>
      <c r="L81" s="120"/>
      <c r="AA81">
        <f t="shared" si="1"/>
        <v>0</v>
      </c>
      <c r="AB81">
        <f>AA81*VLOOKUP($C81,MOSCOW_Table[],2,TRUE)</f>
        <v>0</v>
      </c>
    </row>
    <row r="82" spans="1:29" ht="30">
      <c r="A82" s="275">
        <v>10</v>
      </c>
      <c r="B82" s="278" t="s">
        <v>442</v>
      </c>
      <c r="C82" s="279" t="s">
        <v>21</v>
      </c>
      <c r="D82" s="249"/>
      <c r="E82" s="249"/>
      <c r="F82" s="249"/>
      <c r="G82" s="249"/>
      <c r="H82" s="249"/>
      <c r="I82" s="253"/>
      <c r="J82" s="248"/>
      <c r="K82" s="249" t="s">
        <v>360</v>
      </c>
      <c r="L82" s="120"/>
      <c r="AA82">
        <f t="shared" si="1"/>
        <v>0</v>
      </c>
      <c r="AB82">
        <f>AA82*VLOOKUP($C82,MOSCOW_Table[],2,TRUE)</f>
        <v>0</v>
      </c>
    </row>
    <row r="83" spans="1:29" ht="30">
      <c r="A83" s="281">
        <v>11</v>
      </c>
      <c r="B83" s="278" t="s">
        <v>443</v>
      </c>
      <c r="C83" s="279" t="s">
        <v>21</v>
      </c>
      <c r="D83" s="249"/>
      <c r="E83" s="249"/>
      <c r="F83" s="249"/>
      <c r="G83" s="249"/>
      <c r="H83" s="249"/>
      <c r="I83" s="253"/>
      <c r="J83" s="248"/>
      <c r="K83" s="249" t="s">
        <v>360</v>
      </c>
      <c r="L83" s="120"/>
      <c r="AA83">
        <f t="shared" si="1"/>
        <v>0</v>
      </c>
      <c r="AB83">
        <f>AA83*VLOOKUP($C83,MOSCOW_Table[],2,TRUE)</f>
        <v>0</v>
      </c>
    </row>
    <row r="84" spans="1:29" ht="30">
      <c r="A84" s="275">
        <v>12</v>
      </c>
      <c r="B84" s="278" t="s">
        <v>444</v>
      </c>
      <c r="C84" s="279" t="s">
        <v>21</v>
      </c>
      <c r="D84" s="249"/>
      <c r="E84" s="249"/>
      <c r="F84" s="249"/>
      <c r="G84" s="249"/>
      <c r="H84" s="249"/>
      <c r="I84" s="253"/>
      <c r="J84" s="248"/>
      <c r="K84" s="249" t="s">
        <v>360</v>
      </c>
      <c r="L84" s="120"/>
      <c r="AA84">
        <f t="shared" si="1"/>
        <v>0</v>
      </c>
      <c r="AB84">
        <f>AA84*VLOOKUP($C84,MOSCOW_Table[],2,TRUE)</f>
        <v>0</v>
      </c>
    </row>
    <row r="85" spans="1:29" ht="30">
      <c r="A85" s="281">
        <v>13</v>
      </c>
      <c r="B85" s="278" t="s">
        <v>445</v>
      </c>
      <c r="C85" s="279" t="s">
        <v>21</v>
      </c>
      <c r="D85" s="249"/>
      <c r="E85" s="249"/>
      <c r="F85" s="249"/>
      <c r="G85" s="249"/>
      <c r="H85" s="249"/>
      <c r="I85" s="253"/>
      <c r="J85" s="248"/>
      <c r="K85" s="249" t="s">
        <v>360</v>
      </c>
      <c r="L85" s="120"/>
      <c r="AA85">
        <f t="shared" si="1"/>
        <v>0</v>
      </c>
      <c r="AB85">
        <f>AA85*VLOOKUP($C85,MOSCOW_Table[],2,TRUE)</f>
        <v>0</v>
      </c>
    </row>
    <row r="86" spans="1:29" ht="30">
      <c r="A86" s="275">
        <v>14</v>
      </c>
      <c r="B86" s="278" t="s">
        <v>446</v>
      </c>
      <c r="C86" s="279" t="s">
        <v>21</v>
      </c>
      <c r="D86" s="249"/>
      <c r="E86" s="249"/>
      <c r="F86" s="249"/>
      <c r="G86" s="249"/>
      <c r="H86" s="249"/>
      <c r="I86" s="253"/>
      <c r="J86" s="248"/>
      <c r="K86" s="249" t="s">
        <v>360</v>
      </c>
      <c r="L86" s="120"/>
      <c r="AA86">
        <f t="shared" si="1"/>
        <v>0</v>
      </c>
      <c r="AB86">
        <f>AA86*VLOOKUP($C86,MOSCOW_Table[],2,TRUE)</f>
        <v>0</v>
      </c>
    </row>
    <row r="87" spans="1:29" ht="30">
      <c r="A87" s="281">
        <v>15</v>
      </c>
      <c r="B87" s="278" t="s">
        <v>447</v>
      </c>
      <c r="C87" s="279" t="s">
        <v>21</v>
      </c>
      <c r="D87" s="249"/>
      <c r="E87" s="249"/>
      <c r="F87" s="249"/>
      <c r="G87" s="249"/>
      <c r="H87" s="249"/>
      <c r="I87" s="253"/>
      <c r="J87" s="248"/>
      <c r="K87" s="249" t="s">
        <v>360</v>
      </c>
      <c r="L87" s="120"/>
      <c r="AA87">
        <f t="shared" si="1"/>
        <v>0</v>
      </c>
      <c r="AB87">
        <f>AA87*VLOOKUP($C87,MOSCOW_Table[],2,TRUE)</f>
        <v>0</v>
      </c>
    </row>
    <row r="88" spans="1:29">
      <c r="A88" s="275">
        <v>16</v>
      </c>
      <c r="B88" s="278" t="s">
        <v>448</v>
      </c>
      <c r="C88" s="279" t="s">
        <v>21</v>
      </c>
      <c r="D88" s="249"/>
      <c r="E88" s="249"/>
      <c r="F88" s="249"/>
      <c r="G88" s="249"/>
      <c r="H88" s="249"/>
      <c r="I88" s="253"/>
      <c r="J88" s="248"/>
      <c r="K88" s="249" t="s">
        <v>360</v>
      </c>
      <c r="L88" s="120"/>
      <c r="AA88">
        <f t="shared" si="1"/>
        <v>0</v>
      </c>
      <c r="AB88">
        <f>AA88*VLOOKUP($C88,MOSCOW_Table[],2,TRUE)</f>
        <v>0</v>
      </c>
    </row>
    <row r="89" spans="1:29">
      <c r="A89" s="285">
        <v>17</v>
      </c>
      <c r="B89" s="283" t="s">
        <v>449</v>
      </c>
      <c r="C89" s="284" t="s">
        <v>29</v>
      </c>
      <c r="D89" s="249"/>
      <c r="E89" s="249"/>
      <c r="F89" s="249"/>
      <c r="G89" s="249"/>
      <c r="H89" s="249"/>
      <c r="I89" s="253"/>
      <c r="J89" s="248"/>
      <c r="K89" s="249" t="s">
        <v>360</v>
      </c>
      <c r="L89" s="114"/>
      <c r="AA89">
        <f t="shared" si="1"/>
        <v>0</v>
      </c>
      <c r="AB89">
        <f>AA89*VLOOKUP($C89,MOSCOW_Table[],2,TRUE)</f>
        <v>0</v>
      </c>
    </row>
    <row r="90" spans="1:29" ht="30">
      <c r="A90" s="282">
        <v>18</v>
      </c>
      <c r="B90" s="283" t="s">
        <v>450</v>
      </c>
      <c r="C90" s="284" t="s">
        <v>29</v>
      </c>
      <c r="D90" s="249"/>
      <c r="E90" s="249"/>
      <c r="F90" s="249"/>
      <c r="G90" s="249"/>
      <c r="H90" s="249"/>
      <c r="I90" s="253"/>
      <c r="J90" s="248"/>
      <c r="K90" s="249" t="s">
        <v>360</v>
      </c>
      <c r="L90" s="114"/>
      <c r="AA90">
        <f t="shared" si="1"/>
        <v>0</v>
      </c>
      <c r="AB90">
        <f>AA90*VLOOKUP($C90,MOSCOW_Table[],2,TRUE)</f>
        <v>0</v>
      </c>
    </row>
    <row r="91" spans="1:29" ht="30">
      <c r="A91" s="285">
        <v>19</v>
      </c>
      <c r="B91" s="283" t="s">
        <v>451</v>
      </c>
      <c r="C91" s="284" t="s">
        <v>50</v>
      </c>
      <c r="D91" s="249"/>
      <c r="E91" s="249"/>
      <c r="F91" s="249"/>
      <c r="G91" s="249"/>
      <c r="H91" s="249"/>
      <c r="I91" s="253"/>
      <c r="J91" s="248"/>
      <c r="K91" s="249" t="s">
        <v>360</v>
      </c>
      <c r="L91" s="120"/>
      <c r="AA91">
        <f t="shared" si="1"/>
        <v>0</v>
      </c>
      <c r="AB91">
        <f>AA91*VLOOKUP($C91,MOSCOW_Table[],2,TRUE)</f>
        <v>0</v>
      </c>
    </row>
    <row r="92" spans="1:29">
      <c r="A92" s="287">
        <v>20</v>
      </c>
      <c r="B92" s="283" t="s">
        <v>452</v>
      </c>
      <c r="C92" s="295" t="s">
        <v>50</v>
      </c>
      <c r="D92" s="249"/>
      <c r="E92" s="249"/>
      <c r="F92" s="249"/>
      <c r="G92" s="249"/>
      <c r="H92" s="249"/>
      <c r="I92" s="253"/>
      <c r="J92" s="248"/>
      <c r="K92" s="249" t="s">
        <v>360</v>
      </c>
      <c r="L92" s="120"/>
      <c r="AA92">
        <f t="shared" si="1"/>
        <v>0</v>
      </c>
      <c r="AB92">
        <f>AA92*VLOOKUP($C92,MOSCOW_Table[],2,TRUE)</f>
        <v>0</v>
      </c>
    </row>
    <row r="93" spans="1:29">
      <c r="A93" s="273" t="s">
        <v>453</v>
      </c>
      <c r="B93" s="274"/>
      <c r="C93" s="291" t="s">
        <v>360</v>
      </c>
      <c r="D93" s="240"/>
      <c r="E93" s="240"/>
      <c r="F93" s="240"/>
      <c r="G93" s="240"/>
      <c r="H93" s="240"/>
      <c r="I93" s="240"/>
      <c r="J93" s="240" t="s">
        <v>360</v>
      </c>
      <c r="K93" s="241" t="s">
        <v>360</v>
      </c>
      <c r="L93" s="242" t="s">
        <v>360</v>
      </c>
    </row>
    <row r="94" spans="1:29" ht="15" customHeight="1">
      <c r="A94" s="300" t="s">
        <v>454</v>
      </c>
      <c r="B94" s="301"/>
      <c r="C94" s="301"/>
      <c r="D94" s="256"/>
      <c r="E94" s="256"/>
      <c r="F94" s="256"/>
      <c r="G94" s="256"/>
      <c r="H94" s="256"/>
      <c r="I94" s="256"/>
      <c r="J94" s="256"/>
      <c r="K94" s="257"/>
      <c r="L94" s="258"/>
    </row>
    <row r="95" spans="1:29">
      <c r="A95" s="275">
        <v>1</v>
      </c>
      <c r="B95" s="276" t="s">
        <v>455</v>
      </c>
      <c r="C95" s="279" t="s">
        <v>21</v>
      </c>
      <c r="D95" s="243"/>
      <c r="E95" s="243"/>
      <c r="F95" s="243"/>
      <c r="G95" s="243"/>
      <c r="H95" s="243"/>
      <c r="I95" s="244"/>
      <c r="J95" s="245" t="s">
        <v>360</v>
      </c>
      <c r="K95" s="243" t="s">
        <v>360</v>
      </c>
      <c r="L95" s="120"/>
      <c r="AA95">
        <f t="shared" si="1"/>
        <v>0</v>
      </c>
      <c r="AB95">
        <f>AA95*VLOOKUP($C95,MOSCOW_Table[],2,TRUE)</f>
        <v>0</v>
      </c>
      <c r="AC95">
        <f>SUM(AB95:AB103)</f>
        <v>0</v>
      </c>
    </row>
    <row r="96" spans="1:29" ht="30">
      <c r="A96" s="275">
        <v>2</v>
      </c>
      <c r="B96" s="278" t="s">
        <v>456</v>
      </c>
      <c r="C96" s="279" t="s">
        <v>21</v>
      </c>
      <c r="D96" s="249"/>
      <c r="E96" s="249"/>
      <c r="F96" s="249"/>
      <c r="G96" s="249"/>
      <c r="H96" s="249"/>
      <c r="I96" s="253"/>
      <c r="J96" s="248" t="s">
        <v>360</v>
      </c>
      <c r="K96" s="249" t="s">
        <v>360</v>
      </c>
      <c r="L96" s="120"/>
      <c r="AA96">
        <f t="shared" si="1"/>
        <v>0</v>
      </c>
      <c r="AB96">
        <f>AA96*VLOOKUP($C96,MOSCOW_Table[],2,TRUE)</f>
        <v>0</v>
      </c>
    </row>
    <row r="97" spans="1:29" ht="30">
      <c r="A97" s="275">
        <v>3</v>
      </c>
      <c r="B97" s="278" t="s">
        <v>457</v>
      </c>
      <c r="C97" s="279" t="s">
        <v>21</v>
      </c>
      <c r="D97" s="249"/>
      <c r="E97" s="249"/>
      <c r="F97" s="249"/>
      <c r="G97" s="249"/>
      <c r="H97" s="249"/>
      <c r="I97" s="253"/>
      <c r="J97" s="248" t="s">
        <v>360</v>
      </c>
      <c r="K97" s="249" t="s">
        <v>360</v>
      </c>
      <c r="L97" s="120"/>
      <c r="AA97">
        <f t="shared" si="1"/>
        <v>0</v>
      </c>
      <c r="AB97">
        <f>AA97*VLOOKUP($C97,MOSCOW_Table[],2,TRUE)</f>
        <v>0</v>
      </c>
    </row>
    <row r="98" spans="1:29" ht="30">
      <c r="A98" s="275">
        <v>4</v>
      </c>
      <c r="B98" s="278" t="s">
        <v>458</v>
      </c>
      <c r="C98" s="279" t="s">
        <v>21</v>
      </c>
      <c r="D98" s="249"/>
      <c r="E98" s="249"/>
      <c r="F98" s="249"/>
      <c r="G98" s="249"/>
      <c r="H98" s="249"/>
      <c r="I98" s="253"/>
      <c r="J98" s="248" t="s">
        <v>360</v>
      </c>
      <c r="K98" s="249" t="s">
        <v>360</v>
      </c>
      <c r="L98" s="120"/>
      <c r="AA98">
        <f t="shared" si="1"/>
        <v>0</v>
      </c>
      <c r="AB98">
        <f>AA98*VLOOKUP($C98,MOSCOW_Table[],2,TRUE)</f>
        <v>0</v>
      </c>
    </row>
    <row r="99" spans="1:29" ht="30">
      <c r="A99" s="275">
        <v>5</v>
      </c>
      <c r="B99" s="278" t="s">
        <v>459</v>
      </c>
      <c r="C99" s="279" t="s">
        <v>21</v>
      </c>
      <c r="D99" s="249"/>
      <c r="E99" s="249"/>
      <c r="F99" s="249"/>
      <c r="G99" s="249"/>
      <c r="H99" s="249"/>
      <c r="I99" s="253"/>
      <c r="J99" s="248" t="s">
        <v>360</v>
      </c>
      <c r="K99" s="249" t="s">
        <v>360</v>
      </c>
      <c r="L99" s="120"/>
      <c r="AA99">
        <f t="shared" si="1"/>
        <v>0</v>
      </c>
      <c r="AB99">
        <f>AA99*VLOOKUP($C99,MOSCOW_Table[],2,TRUE)</f>
        <v>0</v>
      </c>
    </row>
    <row r="100" spans="1:29" ht="30">
      <c r="A100" s="282">
        <v>6</v>
      </c>
      <c r="B100" s="283" t="s">
        <v>460</v>
      </c>
      <c r="C100" s="284" t="s">
        <v>29</v>
      </c>
      <c r="D100" s="249"/>
      <c r="E100" s="249"/>
      <c r="F100" s="249"/>
      <c r="G100" s="249"/>
      <c r="H100" s="249"/>
      <c r="I100" s="253"/>
      <c r="J100" s="248" t="s">
        <v>360</v>
      </c>
      <c r="K100" s="249" t="s">
        <v>360</v>
      </c>
      <c r="L100" s="114"/>
      <c r="AA100">
        <f t="shared" si="1"/>
        <v>0</v>
      </c>
      <c r="AB100">
        <f>AA100*VLOOKUP($C100,MOSCOW_Table[],2,TRUE)</f>
        <v>0</v>
      </c>
    </row>
    <row r="101" spans="1:29">
      <c r="A101" s="282">
        <v>7</v>
      </c>
      <c r="B101" s="283" t="s">
        <v>461</v>
      </c>
      <c r="C101" s="284" t="s">
        <v>50</v>
      </c>
      <c r="D101" s="249"/>
      <c r="E101" s="249"/>
      <c r="F101" s="249"/>
      <c r="G101" s="249"/>
      <c r="H101" s="249"/>
      <c r="I101" s="253"/>
      <c r="J101" s="248" t="s">
        <v>360</v>
      </c>
      <c r="K101" s="249" t="s">
        <v>360</v>
      </c>
      <c r="L101" s="114"/>
      <c r="AA101">
        <f t="shared" si="1"/>
        <v>0</v>
      </c>
      <c r="AB101">
        <f>AA101*VLOOKUP($C101,MOSCOW_Table[],2,TRUE)</f>
        <v>0</v>
      </c>
    </row>
    <row r="102" spans="1:29" ht="30">
      <c r="A102" s="282">
        <v>8</v>
      </c>
      <c r="B102" s="283" t="s">
        <v>462</v>
      </c>
      <c r="C102" s="284" t="s">
        <v>50</v>
      </c>
      <c r="D102" s="249"/>
      <c r="E102" s="249"/>
      <c r="F102" s="249"/>
      <c r="G102" s="249"/>
      <c r="H102" s="249"/>
      <c r="I102" s="253"/>
      <c r="J102" s="248" t="s">
        <v>360</v>
      </c>
      <c r="K102" s="249" t="s">
        <v>360</v>
      </c>
      <c r="L102" s="120"/>
      <c r="AA102">
        <f t="shared" si="1"/>
        <v>0</v>
      </c>
      <c r="AB102">
        <f>AA102*VLOOKUP($C102,MOSCOW_Table[],2,TRUE)</f>
        <v>0</v>
      </c>
    </row>
    <row r="103" spans="1:29">
      <c r="A103" s="287">
        <v>9</v>
      </c>
      <c r="B103" s="283" t="s">
        <v>463</v>
      </c>
      <c r="C103" s="295" t="s">
        <v>50</v>
      </c>
      <c r="D103" s="249"/>
      <c r="E103" s="249"/>
      <c r="F103" s="249"/>
      <c r="G103" s="249"/>
      <c r="H103" s="249"/>
      <c r="I103" s="253"/>
      <c r="J103" s="248" t="s">
        <v>360</v>
      </c>
      <c r="K103" s="249" t="s">
        <v>360</v>
      </c>
      <c r="L103" s="120"/>
      <c r="AA103">
        <f t="shared" si="1"/>
        <v>0</v>
      </c>
      <c r="AB103">
        <f>AA103*VLOOKUP($C103,MOSCOW_Table[],2,TRUE)</f>
        <v>0</v>
      </c>
    </row>
    <row r="104" spans="1:29">
      <c r="A104" s="273" t="s">
        <v>464</v>
      </c>
      <c r="B104" s="274"/>
      <c r="C104" s="291" t="s">
        <v>360</v>
      </c>
      <c r="D104" s="240" t="s">
        <v>360</v>
      </c>
      <c r="E104" s="240" t="s">
        <v>360</v>
      </c>
      <c r="F104" s="240" t="s">
        <v>360</v>
      </c>
      <c r="G104" s="240" t="s">
        <v>360</v>
      </c>
      <c r="H104" s="240" t="s">
        <v>360</v>
      </c>
      <c r="I104" s="240" t="s">
        <v>360</v>
      </c>
      <c r="J104" s="240" t="s">
        <v>360</v>
      </c>
      <c r="K104" s="241" t="s">
        <v>360</v>
      </c>
      <c r="L104" s="242" t="s">
        <v>360</v>
      </c>
    </row>
    <row r="105" spans="1:29" ht="60">
      <c r="A105" s="300"/>
      <c r="B105" s="302" t="s">
        <v>465</v>
      </c>
      <c r="C105" s="301"/>
      <c r="D105" s="256"/>
      <c r="E105" s="256"/>
      <c r="F105" s="256"/>
      <c r="G105" s="256"/>
      <c r="H105" s="256"/>
      <c r="I105" s="256"/>
      <c r="J105" s="256"/>
      <c r="K105" s="257"/>
      <c r="L105" s="258"/>
    </row>
    <row r="106" spans="1:29" ht="30">
      <c r="A106" s="275">
        <v>1</v>
      </c>
      <c r="B106" s="276" t="s">
        <v>466</v>
      </c>
      <c r="C106" s="279" t="s">
        <v>21</v>
      </c>
      <c r="D106" s="243"/>
      <c r="E106" s="243"/>
      <c r="F106" s="243"/>
      <c r="G106" s="243"/>
      <c r="H106" s="243"/>
      <c r="I106" s="244"/>
      <c r="J106" s="245" t="s">
        <v>360</v>
      </c>
      <c r="K106" s="243" t="s">
        <v>360</v>
      </c>
      <c r="L106" s="120"/>
      <c r="AA106">
        <f t="shared" si="1"/>
        <v>0</v>
      </c>
      <c r="AB106">
        <f>AA106*VLOOKUP($C106,MOSCOW_Table[],2,TRUE)</f>
        <v>0</v>
      </c>
      <c r="AC106">
        <f>SUM(AB106:AB113)</f>
        <v>0</v>
      </c>
    </row>
    <row r="107" spans="1:29">
      <c r="A107" s="275">
        <v>2</v>
      </c>
      <c r="B107" s="278" t="s">
        <v>467</v>
      </c>
      <c r="C107" s="279" t="s">
        <v>21</v>
      </c>
      <c r="D107" s="249"/>
      <c r="E107" s="249"/>
      <c r="F107" s="249"/>
      <c r="G107" s="249"/>
      <c r="H107" s="249"/>
      <c r="I107" s="253"/>
      <c r="J107" s="248" t="s">
        <v>360</v>
      </c>
      <c r="K107" s="249" t="s">
        <v>360</v>
      </c>
      <c r="L107" s="120"/>
      <c r="AA107">
        <f t="shared" si="1"/>
        <v>0</v>
      </c>
      <c r="AB107">
        <f>AA107*VLOOKUP($C107,MOSCOW_Table[],2,TRUE)</f>
        <v>0</v>
      </c>
    </row>
    <row r="108" spans="1:29" ht="45">
      <c r="A108" s="275">
        <v>3</v>
      </c>
      <c r="B108" s="278" t="s">
        <v>468</v>
      </c>
      <c r="C108" s="279" t="s">
        <v>21</v>
      </c>
      <c r="D108" s="249"/>
      <c r="E108" s="249"/>
      <c r="F108" s="249"/>
      <c r="G108" s="249"/>
      <c r="H108" s="249"/>
      <c r="I108" s="253"/>
      <c r="J108" s="248" t="s">
        <v>360</v>
      </c>
      <c r="K108" s="249" t="s">
        <v>360</v>
      </c>
      <c r="L108" s="120"/>
      <c r="AA108">
        <f t="shared" si="1"/>
        <v>0</v>
      </c>
      <c r="AB108">
        <f>AA108*VLOOKUP($C108,MOSCOW_Table[],2,TRUE)</f>
        <v>0</v>
      </c>
    </row>
    <row r="109" spans="1:29" ht="45">
      <c r="A109" s="275">
        <v>4</v>
      </c>
      <c r="B109" s="278" t="s">
        <v>469</v>
      </c>
      <c r="C109" s="279" t="s">
        <v>21</v>
      </c>
      <c r="D109" s="249"/>
      <c r="E109" s="249"/>
      <c r="F109" s="249"/>
      <c r="G109" s="249"/>
      <c r="H109" s="249"/>
      <c r="I109" s="253"/>
      <c r="J109" s="248" t="s">
        <v>360</v>
      </c>
      <c r="K109" s="249" t="s">
        <v>360</v>
      </c>
      <c r="L109" s="120"/>
      <c r="AA109">
        <f t="shared" si="1"/>
        <v>0</v>
      </c>
      <c r="AB109">
        <f>AA109*VLOOKUP($C109,MOSCOW_Table[],2,TRUE)</f>
        <v>0</v>
      </c>
    </row>
    <row r="110" spans="1:29">
      <c r="A110" s="275">
        <v>5</v>
      </c>
      <c r="B110" s="278" t="s">
        <v>470</v>
      </c>
      <c r="C110" s="279" t="s">
        <v>21</v>
      </c>
      <c r="D110" s="249"/>
      <c r="E110" s="249"/>
      <c r="F110" s="249"/>
      <c r="G110" s="249"/>
      <c r="H110" s="249"/>
      <c r="I110" s="253"/>
      <c r="J110" s="248" t="s">
        <v>360</v>
      </c>
      <c r="K110" s="249" t="s">
        <v>360</v>
      </c>
      <c r="L110" s="114"/>
      <c r="AA110">
        <f t="shared" si="1"/>
        <v>0</v>
      </c>
      <c r="AB110">
        <f>AA110*VLOOKUP($C110,MOSCOW_Table[],2,TRUE)</f>
        <v>0</v>
      </c>
    </row>
    <row r="111" spans="1:29" ht="45">
      <c r="A111" s="275">
        <v>6</v>
      </c>
      <c r="B111" s="278" t="s">
        <v>471</v>
      </c>
      <c r="C111" s="279" t="s">
        <v>21</v>
      </c>
      <c r="D111" s="249"/>
      <c r="E111" s="249"/>
      <c r="F111" s="249"/>
      <c r="G111" s="249"/>
      <c r="H111" s="249"/>
      <c r="I111" s="253"/>
      <c r="J111" s="248" t="s">
        <v>360</v>
      </c>
      <c r="K111" s="249" t="s">
        <v>360</v>
      </c>
      <c r="L111" s="120"/>
      <c r="AA111">
        <f t="shared" si="1"/>
        <v>0</v>
      </c>
      <c r="AB111">
        <f>AA111*VLOOKUP($C111,MOSCOW_Table[],2,TRUE)</f>
        <v>0</v>
      </c>
    </row>
    <row r="112" spans="1:29">
      <c r="A112" s="275">
        <v>7</v>
      </c>
      <c r="B112" s="278" t="s">
        <v>472</v>
      </c>
      <c r="C112" s="279" t="s">
        <v>21</v>
      </c>
      <c r="D112" s="249"/>
      <c r="E112" s="249"/>
      <c r="F112" s="249"/>
      <c r="G112" s="249"/>
      <c r="H112" s="249"/>
      <c r="I112" s="253"/>
      <c r="J112" s="248" t="s">
        <v>360</v>
      </c>
      <c r="K112" s="249" t="s">
        <v>360</v>
      </c>
      <c r="L112" s="120"/>
      <c r="AA112">
        <f t="shared" si="1"/>
        <v>0</v>
      </c>
      <c r="AB112">
        <f>AA112*VLOOKUP($C112,MOSCOW_Table[],2,TRUE)</f>
        <v>0</v>
      </c>
    </row>
    <row r="113" spans="1:29">
      <c r="A113" s="287">
        <v>8</v>
      </c>
      <c r="B113" s="283" t="s">
        <v>473</v>
      </c>
      <c r="C113" s="295" t="s">
        <v>50</v>
      </c>
      <c r="D113" s="249"/>
      <c r="E113" s="249"/>
      <c r="F113" s="249"/>
      <c r="G113" s="249"/>
      <c r="H113" s="249"/>
      <c r="I113" s="253"/>
      <c r="J113" s="248" t="s">
        <v>360</v>
      </c>
      <c r="K113" s="249" t="s">
        <v>360</v>
      </c>
      <c r="L113" s="120"/>
      <c r="AA113">
        <f t="shared" si="1"/>
        <v>0</v>
      </c>
      <c r="AB113">
        <f>AA113*VLOOKUP($C113,MOSCOW_Table[],2,TRUE)</f>
        <v>0</v>
      </c>
    </row>
    <row r="114" spans="1:29">
      <c r="A114" s="273" t="s">
        <v>474</v>
      </c>
      <c r="B114" s="274"/>
      <c r="C114" s="291" t="s">
        <v>360</v>
      </c>
      <c r="D114" s="240" t="s">
        <v>360</v>
      </c>
      <c r="E114" s="240" t="s">
        <v>360</v>
      </c>
      <c r="F114" s="240" t="s">
        <v>360</v>
      </c>
      <c r="G114" s="240" t="s">
        <v>360</v>
      </c>
      <c r="H114" s="240" t="s">
        <v>360</v>
      </c>
      <c r="I114" s="240" t="s">
        <v>360</v>
      </c>
      <c r="J114" s="240" t="s">
        <v>360</v>
      </c>
      <c r="K114" s="241" t="s">
        <v>360</v>
      </c>
      <c r="L114" s="242" t="s">
        <v>360</v>
      </c>
    </row>
    <row r="115" spans="1:29" ht="45">
      <c r="A115" s="275">
        <v>1</v>
      </c>
      <c r="B115" s="276" t="s">
        <v>475</v>
      </c>
      <c r="C115" s="277" t="s">
        <v>21</v>
      </c>
      <c r="D115" s="243"/>
      <c r="E115" s="243"/>
      <c r="F115" s="243"/>
      <c r="G115" s="243"/>
      <c r="H115" s="243"/>
      <c r="I115" s="244"/>
      <c r="J115" s="245" t="s">
        <v>360</v>
      </c>
      <c r="K115" s="243" t="s">
        <v>360</v>
      </c>
      <c r="L115" s="120"/>
      <c r="AA115">
        <f t="shared" si="1"/>
        <v>0</v>
      </c>
      <c r="AB115">
        <f>AA115*VLOOKUP($C115,MOSCOW_Table[],2,TRUE)</f>
        <v>0</v>
      </c>
      <c r="AC115">
        <f>SUM(AB115:AB119)</f>
        <v>0</v>
      </c>
    </row>
    <row r="116" spans="1:29" ht="45">
      <c r="A116" s="275">
        <v>2</v>
      </c>
      <c r="B116" s="278" t="s">
        <v>476</v>
      </c>
      <c r="C116" s="279" t="s">
        <v>21</v>
      </c>
      <c r="D116" s="249"/>
      <c r="E116" s="249"/>
      <c r="F116" s="249"/>
      <c r="G116" s="249"/>
      <c r="H116" s="249"/>
      <c r="I116" s="253"/>
      <c r="J116" s="248" t="s">
        <v>360</v>
      </c>
      <c r="K116" s="249" t="s">
        <v>360</v>
      </c>
      <c r="L116" s="259"/>
      <c r="AA116">
        <f t="shared" si="1"/>
        <v>0</v>
      </c>
      <c r="AB116">
        <f>AA116*VLOOKUP($C116,MOSCOW_Table[],2,TRUE)</f>
        <v>0</v>
      </c>
    </row>
    <row r="117" spans="1:29" ht="60">
      <c r="A117" s="275">
        <v>3</v>
      </c>
      <c r="B117" s="278" t="s">
        <v>477</v>
      </c>
      <c r="C117" s="279" t="s">
        <v>21</v>
      </c>
      <c r="D117" s="249"/>
      <c r="E117" s="249"/>
      <c r="F117" s="249"/>
      <c r="G117" s="249"/>
      <c r="H117" s="249"/>
      <c r="I117" s="253"/>
      <c r="J117" s="248" t="s">
        <v>360</v>
      </c>
      <c r="K117" s="249" t="s">
        <v>360</v>
      </c>
      <c r="L117" s="120"/>
      <c r="AA117">
        <f t="shared" si="1"/>
        <v>0</v>
      </c>
      <c r="AB117">
        <f>AA117*VLOOKUP($C117,MOSCOW_Table[],2,TRUE)</f>
        <v>0</v>
      </c>
    </row>
    <row r="118" spans="1:29" ht="45">
      <c r="A118" s="275">
        <v>4</v>
      </c>
      <c r="B118" s="278" t="s">
        <v>478</v>
      </c>
      <c r="C118" s="279" t="s">
        <v>21</v>
      </c>
      <c r="D118" s="249"/>
      <c r="E118" s="249"/>
      <c r="F118" s="249"/>
      <c r="G118" s="249"/>
      <c r="H118" s="249"/>
      <c r="I118" s="253"/>
      <c r="J118" s="248" t="s">
        <v>360</v>
      </c>
      <c r="K118" s="249" t="s">
        <v>360</v>
      </c>
      <c r="L118" s="120"/>
      <c r="AA118">
        <f t="shared" si="1"/>
        <v>0</v>
      </c>
      <c r="AB118">
        <f>AA118*VLOOKUP($C118,MOSCOW_Table[],2,TRUE)</f>
        <v>0</v>
      </c>
    </row>
    <row r="119" spans="1:29" ht="45">
      <c r="A119" s="275">
        <v>5</v>
      </c>
      <c r="B119" s="278" t="s">
        <v>479</v>
      </c>
      <c r="C119" s="279" t="s">
        <v>21</v>
      </c>
      <c r="D119" s="249"/>
      <c r="E119" s="249"/>
      <c r="F119" s="249"/>
      <c r="G119" s="249"/>
      <c r="H119" s="249"/>
      <c r="I119" s="253"/>
      <c r="J119" s="248" t="s">
        <v>360</v>
      </c>
      <c r="K119" s="249" t="s">
        <v>360</v>
      </c>
      <c r="L119" s="120"/>
      <c r="AA119">
        <f t="shared" si="1"/>
        <v>0</v>
      </c>
      <c r="AB119">
        <f>AA119*VLOOKUP($C119,MOSCOW_Table[],2,TRUE)</f>
        <v>0</v>
      </c>
    </row>
    <row r="120" spans="1:29">
      <c r="A120" s="273" t="s">
        <v>480</v>
      </c>
      <c r="B120" s="274"/>
      <c r="C120" s="291" t="s">
        <v>360</v>
      </c>
      <c r="D120" s="240" t="s">
        <v>360</v>
      </c>
      <c r="E120" s="240" t="s">
        <v>360</v>
      </c>
      <c r="F120" s="240" t="s">
        <v>360</v>
      </c>
      <c r="G120" s="240" t="s">
        <v>360</v>
      </c>
      <c r="H120" s="240" t="s">
        <v>360</v>
      </c>
      <c r="I120" s="240" t="s">
        <v>360</v>
      </c>
      <c r="J120" s="240" t="s">
        <v>360</v>
      </c>
      <c r="K120" s="241" t="s">
        <v>360</v>
      </c>
      <c r="L120" s="242" t="s">
        <v>360</v>
      </c>
    </row>
    <row r="121" spans="1:29" ht="30">
      <c r="A121" s="275">
        <v>1</v>
      </c>
      <c r="B121" s="276" t="s">
        <v>481</v>
      </c>
      <c r="C121" s="279" t="s">
        <v>21</v>
      </c>
      <c r="D121" s="260"/>
      <c r="E121" s="261"/>
      <c r="F121" s="262"/>
      <c r="G121" s="243"/>
      <c r="H121" s="243"/>
      <c r="I121" s="243"/>
      <c r="J121" s="243" t="s">
        <v>360</v>
      </c>
      <c r="K121" s="243" t="s">
        <v>360</v>
      </c>
      <c r="L121" s="259"/>
      <c r="AA121">
        <f t="shared" si="1"/>
        <v>0</v>
      </c>
      <c r="AB121">
        <f>AA121*VLOOKUP($C121,MOSCOW_Table[],2,TRUE)</f>
        <v>0</v>
      </c>
      <c r="AC121">
        <f>SUM(AB121:AB125)</f>
        <v>0</v>
      </c>
    </row>
    <row r="122" spans="1:29" ht="30">
      <c r="A122" s="275">
        <v>2</v>
      </c>
      <c r="B122" s="296" t="s">
        <v>482</v>
      </c>
      <c r="C122" s="279" t="s">
        <v>21</v>
      </c>
      <c r="D122" s="263"/>
      <c r="E122" s="250"/>
      <c r="F122" s="264"/>
      <c r="G122" s="249"/>
      <c r="H122" s="249"/>
      <c r="I122" s="249"/>
      <c r="J122" s="249" t="s">
        <v>360</v>
      </c>
      <c r="K122" s="249" t="s">
        <v>360</v>
      </c>
      <c r="L122" s="120"/>
      <c r="AA122">
        <f t="shared" si="1"/>
        <v>0</v>
      </c>
      <c r="AB122">
        <f>AA122*VLOOKUP($C122,MOSCOW_Table[],2,TRUE)</f>
        <v>0</v>
      </c>
    </row>
    <row r="123" spans="1:29" ht="30">
      <c r="A123" s="275">
        <v>3</v>
      </c>
      <c r="B123" s="296" t="s">
        <v>483</v>
      </c>
      <c r="C123" s="279" t="s">
        <v>21</v>
      </c>
      <c r="D123" s="263"/>
      <c r="E123" s="250"/>
      <c r="F123" s="264"/>
      <c r="G123" s="249"/>
      <c r="H123" s="249"/>
      <c r="I123" s="249"/>
      <c r="J123" s="249" t="s">
        <v>360</v>
      </c>
      <c r="K123" s="249" t="s">
        <v>360</v>
      </c>
      <c r="L123" s="120"/>
      <c r="AA123">
        <f t="shared" si="1"/>
        <v>0</v>
      </c>
      <c r="AB123">
        <f>AA123*VLOOKUP($C123,MOSCOW_Table[],2,TRUE)</f>
        <v>0</v>
      </c>
    </row>
    <row r="124" spans="1:29" ht="30">
      <c r="A124" s="275">
        <v>4</v>
      </c>
      <c r="B124" s="303" t="s">
        <v>484</v>
      </c>
      <c r="C124" s="279" t="s">
        <v>21</v>
      </c>
      <c r="D124" s="255"/>
      <c r="E124" s="265"/>
      <c r="F124" s="266"/>
      <c r="G124" s="267"/>
      <c r="H124" s="267"/>
      <c r="I124" s="267"/>
      <c r="J124" s="267" t="s">
        <v>360</v>
      </c>
      <c r="K124" s="267" t="s">
        <v>360</v>
      </c>
      <c r="L124" s="120"/>
      <c r="AA124">
        <f t="shared" si="1"/>
        <v>0</v>
      </c>
      <c r="AB124">
        <f>AA124*VLOOKUP($C124,MOSCOW_Table[],2,TRUE)</f>
        <v>0</v>
      </c>
    </row>
    <row r="125" spans="1:29" ht="30">
      <c r="A125" s="275">
        <v>5</v>
      </c>
      <c r="B125" s="304" t="s">
        <v>485</v>
      </c>
      <c r="C125" s="279" t="s">
        <v>21</v>
      </c>
      <c r="D125" s="260"/>
      <c r="E125" s="261"/>
      <c r="F125" s="262"/>
      <c r="G125" s="243"/>
      <c r="H125" s="243"/>
      <c r="I125" s="243"/>
      <c r="J125" s="243" t="s">
        <v>360</v>
      </c>
      <c r="K125" s="243" t="s">
        <v>360</v>
      </c>
      <c r="L125" s="120"/>
      <c r="AA125">
        <f t="shared" si="1"/>
        <v>0</v>
      </c>
      <c r="AB125">
        <f>AA125*VLOOKUP($C125,MOSCOW_Table[],2,TRUE)</f>
        <v>0</v>
      </c>
    </row>
    <row r="126" spans="1:29">
      <c r="A126" s="273" t="s">
        <v>486</v>
      </c>
      <c r="B126" s="274"/>
      <c r="C126" s="291" t="s">
        <v>360</v>
      </c>
      <c r="D126" s="240" t="s">
        <v>360</v>
      </c>
      <c r="E126" s="240" t="s">
        <v>360</v>
      </c>
      <c r="F126" s="240" t="s">
        <v>360</v>
      </c>
      <c r="G126" s="240" t="s">
        <v>360</v>
      </c>
      <c r="H126" s="240" t="s">
        <v>360</v>
      </c>
      <c r="I126" s="240" t="s">
        <v>360</v>
      </c>
      <c r="J126" s="240" t="s">
        <v>360</v>
      </c>
      <c r="K126" s="241" t="s">
        <v>360</v>
      </c>
      <c r="L126" s="242" t="s">
        <v>360</v>
      </c>
    </row>
    <row r="127" spans="1:29">
      <c r="A127" s="275">
        <v>1</v>
      </c>
      <c r="B127" s="276" t="s">
        <v>487</v>
      </c>
      <c r="C127" s="279" t="s">
        <v>21</v>
      </c>
      <c r="D127" s="260"/>
      <c r="E127" s="261"/>
      <c r="F127" s="262"/>
      <c r="G127" s="243"/>
      <c r="H127" s="243"/>
      <c r="I127" s="243"/>
      <c r="J127" s="243"/>
      <c r="K127" s="243" t="s">
        <v>360</v>
      </c>
      <c r="L127" s="120"/>
      <c r="AA127">
        <f t="shared" si="1"/>
        <v>0</v>
      </c>
      <c r="AB127">
        <f>AA127*VLOOKUP($C127,MOSCOW_Table[],2,TRUE)</f>
        <v>0</v>
      </c>
      <c r="AC127">
        <f>SUM(AB127:AB130)</f>
        <v>0</v>
      </c>
    </row>
    <row r="128" spans="1:29" ht="30">
      <c r="A128" s="275">
        <v>2</v>
      </c>
      <c r="B128" s="278" t="s">
        <v>488</v>
      </c>
      <c r="C128" s="279" t="s">
        <v>21</v>
      </c>
      <c r="D128" s="263"/>
      <c r="E128" s="250"/>
      <c r="F128" s="264"/>
      <c r="G128" s="249"/>
      <c r="H128" s="249"/>
      <c r="I128" s="249"/>
      <c r="J128" s="249"/>
      <c r="K128" s="249" t="s">
        <v>360</v>
      </c>
      <c r="L128" s="120"/>
      <c r="AA128">
        <f t="shared" si="1"/>
        <v>0</v>
      </c>
      <c r="AB128">
        <f>AA128*VLOOKUP($C128,MOSCOW_Table[],2,TRUE)</f>
        <v>0</v>
      </c>
    </row>
    <row r="129" spans="1:28" ht="30">
      <c r="A129" s="275">
        <v>3</v>
      </c>
      <c r="B129" s="278" t="s">
        <v>489</v>
      </c>
      <c r="C129" s="279" t="s">
        <v>21</v>
      </c>
      <c r="D129" s="263"/>
      <c r="E129" s="250"/>
      <c r="F129" s="264"/>
      <c r="G129" s="249"/>
      <c r="H129" s="249"/>
      <c r="I129" s="249"/>
      <c r="J129" s="249"/>
      <c r="K129" s="249" t="s">
        <v>360</v>
      </c>
      <c r="L129" s="120"/>
      <c r="AA129">
        <f t="shared" si="1"/>
        <v>0</v>
      </c>
      <c r="AB129">
        <f>AA129*VLOOKUP($C129,MOSCOW_Table[],2,TRUE)</f>
        <v>0</v>
      </c>
    </row>
    <row r="130" spans="1:28" ht="30">
      <c r="A130" s="275">
        <v>4</v>
      </c>
      <c r="B130" s="305" t="s">
        <v>490</v>
      </c>
      <c r="C130" s="279" t="s">
        <v>21</v>
      </c>
      <c r="D130" s="255"/>
      <c r="E130" s="265"/>
      <c r="F130" s="266"/>
      <c r="G130" s="267"/>
      <c r="H130" s="267"/>
      <c r="I130" s="267"/>
      <c r="J130" s="267"/>
      <c r="K130" s="267" t="s">
        <v>360</v>
      </c>
      <c r="L130" s="120"/>
      <c r="AA130">
        <f t="shared" si="1"/>
        <v>0</v>
      </c>
      <c r="AB130">
        <f>AA130*VLOOKUP($C130,MOSCOW_Table[],2,TRUE)</f>
        <v>0</v>
      </c>
    </row>
  </sheetData>
  <sheetProtection algorithmName="SHA-512" hashValue="V6hsOrww+GJPg2Xz0u1XCweoO7hnn+mTv+mTrwbOgslLjZibblYu6gQYlRyzNODGWBPBdMfSvuakiVkaTi0Olw==" saltValue="u94qK4hrFvAHNtuXtY2Irw==" spinCount="100000" sheet="1" objects="1" scenarios="1"/>
  <mergeCells count="3">
    <mergeCell ref="D2:I2"/>
    <mergeCell ref="J2:J3"/>
    <mergeCell ref="K2:K3"/>
  </mergeCells>
  <pageMargins left="0.7" right="0.7" top="0.75" bottom="0.75" header="0.3" footer="0.3"/>
  <pageSetup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3AE57-6251-41F3-AE6A-0D44084AE479}">
  <sheetPr>
    <tabColor theme="4" tint="-0.499984740745262"/>
  </sheetPr>
  <dimension ref="A1:AE58"/>
  <sheetViews>
    <sheetView zoomScaleNormal="100" workbookViewId="0">
      <selection activeCell="A3" sqref="A3"/>
    </sheetView>
  </sheetViews>
  <sheetFormatPr defaultColWidth="8.85546875" defaultRowHeight="15"/>
  <cols>
    <col min="2" max="2" width="90.7109375" customWidth="1"/>
    <col min="4" max="9" width="10.7109375" style="93" customWidth="1"/>
    <col min="10" max="10" width="18.42578125" style="93" customWidth="1"/>
    <col min="11" max="11" width="31" style="93" customWidth="1"/>
    <col min="12" max="12" width="30.7109375" style="93" customWidth="1"/>
    <col min="13" max="25" width="8.85546875" style="93" customWidth="1"/>
    <col min="26" max="26" width="8.85546875" customWidth="1"/>
    <col min="27" max="30" width="0" hidden="1" customWidth="1"/>
    <col min="32" max="16384" width="8.85546875" style="93"/>
  </cols>
  <sheetData>
    <row r="1" spans="1:30" ht="15.75">
      <c r="A1" s="6" t="s">
        <v>491</v>
      </c>
      <c r="C1" s="343"/>
      <c r="D1" s="92"/>
      <c r="E1" s="92"/>
      <c r="F1" s="92"/>
      <c r="G1" s="92"/>
      <c r="H1" s="92"/>
      <c r="I1" s="92"/>
      <c r="J1" s="92"/>
      <c r="K1" s="307"/>
    </row>
    <row r="2" spans="1:30" ht="25.7" customHeight="1">
      <c r="A2" s="344"/>
      <c r="B2" s="10"/>
      <c r="C2" s="11"/>
      <c r="D2" s="557" t="s">
        <v>1</v>
      </c>
      <c r="E2" s="558"/>
      <c r="F2" s="558"/>
      <c r="G2" s="558"/>
      <c r="H2" s="558"/>
      <c r="I2" s="559"/>
      <c r="J2" s="549" t="s">
        <v>2</v>
      </c>
      <c r="K2" s="549" t="s">
        <v>3</v>
      </c>
      <c r="L2" s="95" t="s">
        <v>4</v>
      </c>
    </row>
    <row r="3" spans="1:30" ht="50.1" customHeight="1" thickBot="1">
      <c r="A3" s="345" t="s">
        <v>5</v>
      </c>
      <c r="B3" s="12" t="s">
        <v>6</v>
      </c>
      <c r="C3" s="13" t="s">
        <v>492</v>
      </c>
      <c r="D3" s="308" t="s">
        <v>493</v>
      </c>
      <c r="E3" s="309" t="s">
        <v>494</v>
      </c>
      <c r="F3" s="309" t="s">
        <v>10</v>
      </c>
      <c r="G3" s="100" t="s">
        <v>11</v>
      </c>
      <c r="H3" s="309" t="s">
        <v>12</v>
      </c>
      <c r="I3" s="310" t="s">
        <v>13</v>
      </c>
      <c r="J3" s="549"/>
      <c r="K3" s="549"/>
      <c r="L3" s="102"/>
      <c r="AA3" t="e" cm="1">
        <f t="array" aca="1" ref="AA3" ca="1">MID(CELL("Filename",A1),FIND("]",CELL("Filename",A1))+1,255)</f>
        <v>#VALUE!</v>
      </c>
    </row>
    <row r="4" spans="1:30" ht="15.75">
      <c r="A4" s="346" t="s">
        <v>495</v>
      </c>
      <c r="B4" s="347"/>
      <c r="C4" s="348"/>
      <c r="D4" s="311">
        <v>16</v>
      </c>
      <c r="E4" s="311">
        <v>8</v>
      </c>
      <c r="F4" s="311">
        <v>4</v>
      </c>
      <c r="G4" s="311">
        <v>2</v>
      </c>
      <c r="H4" s="311">
        <v>1</v>
      </c>
      <c r="I4" s="311">
        <v>0</v>
      </c>
      <c r="J4" s="312"/>
      <c r="K4" s="313"/>
      <c r="L4" s="314"/>
      <c r="AA4" t="s">
        <v>16</v>
      </c>
      <c r="AB4" t="s">
        <v>17</v>
      </c>
      <c r="AC4" t="s">
        <v>18</v>
      </c>
      <c r="AD4" t="s">
        <v>19</v>
      </c>
    </row>
    <row r="5" spans="1:30" ht="30">
      <c r="A5" s="349">
        <v>1</v>
      </c>
      <c r="B5" s="350" t="s">
        <v>496</v>
      </c>
      <c r="C5" s="349" t="s">
        <v>21</v>
      </c>
      <c r="D5" s="315"/>
      <c r="E5" s="315"/>
      <c r="F5" s="315"/>
      <c r="G5" s="315"/>
      <c r="H5" s="315"/>
      <c r="I5" s="315"/>
      <c r="J5" s="315"/>
      <c r="K5" s="316"/>
      <c r="L5" s="317"/>
      <c r="AA5">
        <f t="shared" ref="AA5:AA25" si="0">IF(COUNTA($D5)=1,$D$4)+IF(COUNTA($E5)=1,$E$4)+IF(COUNTA($F5)=1,$F$4)+IF(COUNTA($G5)=1,$G$4)+IF(COUNTA($H5)=1,$H$4)+IF(COUNTA($I5)=1,$I$4)</f>
        <v>0</v>
      </c>
      <c r="AB5">
        <f>AA5*VLOOKUP($C5,MOSCOW_Table[],2,TRUE)</f>
        <v>0</v>
      </c>
      <c r="AC5">
        <f>SUM(AB5:AB25)</f>
        <v>0</v>
      </c>
      <c r="AD5">
        <f>SUM(AC:AC)</f>
        <v>0</v>
      </c>
    </row>
    <row r="6" spans="1:30" ht="30">
      <c r="A6" s="349">
        <v>2</v>
      </c>
      <c r="B6" s="351" t="s">
        <v>497</v>
      </c>
      <c r="C6" s="349" t="s">
        <v>21</v>
      </c>
      <c r="D6" s="315"/>
      <c r="E6" s="315"/>
      <c r="F6" s="315"/>
      <c r="G6" s="315"/>
      <c r="H6" s="315"/>
      <c r="I6" s="315"/>
      <c r="J6" s="315"/>
      <c r="K6" s="316"/>
      <c r="L6" s="317"/>
      <c r="AA6">
        <f t="shared" si="0"/>
        <v>0</v>
      </c>
      <c r="AB6">
        <f>AA6*VLOOKUP($C6,MOSCOW_Table[],2,TRUE)</f>
        <v>0</v>
      </c>
    </row>
    <row r="7" spans="1:30">
      <c r="A7" s="349">
        <v>3</v>
      </c>
      <c r="B7" s="350" t="s">
        <v>498</v>
      </c>
      <c r="C7" s="349" t="s">
        <v>21</v>
      </c>
      <c r="D7" s="315"/>
      <c r="E7" s="315"/>
      <c r="F7" s="315"/>
      <c r="G7" s="315"/>
      <c r="H7" s="315"/>
      <c r="I7" s="315"/>
      <c r="J7" s="315"/>
      <c r="K7" s="316"/>
      <c r="L7" s="317"/>
      <c r="AA7">
        <f t="shared" si="0"/>
        <v>0</v>
      </c>
      <c r="AB7">
        <f>AA7*VLOOKUP($C7,MOSCOW_Table[],2,TRUE)</f>
        <v>0</v>
      </c>
    </row>
    <row r="8" spans="1:30" ht="45">
      <c r="A8" s="349">
        <v>4</v>
      </c>
      <c r="B8" s="352" t="s">
        <v>499</v>
      </c>
      <c r="C8" s="349" t="s">
        <v>21</v>
      </c>
      <c r="D8" s="315"/>
      <c r="E8" s="315"/>
      <c r="F8" s="315"/>
      <c r="G8" s="315"/>
      <c r="H8" s="315"/>
      <c r="I8" s="315"/>
      <c r="J8" s="315"/>
      <c r="K8" s="316"/>
      <c r="L8" s="317"/>
      <c r="AA8">
        <f t="shared" si="0"/>
        <v>0</v>
      </c>
      <c r="AB8">
        <f>AA8*VLOOKUP($C8,MOSCOW_Table[],2,TRUE)</f>
        <v>0</v>
      </c>
    </row>
    <row r="9" spans="1:30" ht="30">
      <c r="A9" s="349">
        <v>5</v>
      </c>
      <c r="B9" s="350" t="s">
        <v>500</v>
      </c>
      <c r="C9" s="349" t="s">
        <v>21</v>
      </c>
      <c r="D9" s="315"/>
      <c r="E9" s="315"/>
      <c r="F9" s="315"/>
      <c r="G9" s="315"/>
      <c r="H9" s="315"/>
      <c r="I9" s="315"/>
      <c r="J9" s="315"/>
      <c r="K9" s="316"/>
      <c r="L9" s="317"/>
      <c r="AA9">
        <f t="shared" si="0"/>
        <v>0</v>
      </c>
      <c r="AB9">
        <f>AA9*VLOOKUP($C9,MOSCOW_Table[],2,TRUE)</f>
        <v>0</v>
      </c>
    </row>
    <row r="10" spans="1:30" ht="45">
      <c r="A10" s="349">
        <v>6</v>
      </c>
      <c r="B10" s="350" t="s">
        <v>501</v>
      </c>
      <c r="C10" s="349" t="s">
        <v>21</v>
      </c>
      <c r="D10" s="315"/>
      <c r="E10" s="315"/>
      <c r="F10" s="315"/>
      <c r="G10" s="315"/>
      <c r="H10" s="315"/>
      <c r="I10" s="315"/>
      <c r="J10" s="315"/>
      <c r="K10" s="316"/>
      <c r="L10" s="317"/>
      <c r="AA10">
        <f t="shared" si="0"/>
        <v>0</v>
      </c>
      <c r="AB10">
        <f>AA10*VLOOKUP($C10,MOSCOW_Table[],2,TRUE)</f>
        <v>0</v>
      </c>
    </row>
    <row r="11" spans="1:30" ht="60">
      <c r="A11" s="349">
        <v>7</v>
      </c>
      <c r="B11" s="350" t="s">
        <v>502</v>
      </c>
      <c r="C11" s="349" t="s">
        <v>21</v>
      </c>
      <c r="D11" s="315"/>
      <c r="E11" s="315"/>
      <c r="F11" s="315"/>
      <c r="G11" s="315"/>
      <c r="H11" s="315"/>
      <c r="I11" s="315"/>
      <c r="J11" s="315"/>
      <c r="K11" s="316"/>
      <c r="L11" s="317"/>
      <c r="AA11">
        <f t="shared" si="0"/>
        <v>0</v>
      </c>
      <c r="AB11">
        <f>AA11*VLOOKUP($C11,MOSCOW_Table[],2,TRUE)</f>
        <v>0</v>
      </c>
    </row>
    <row r="12" spans="1:30" ht="45">
      <c r="A12" s="349">
        <v>8</v>
      </c>
      <c r="B12" s="350" t="s">
        <v>503</v>
      </c>
      <c r="C12" s="349" t="s">
        <v>21</v>
      </c>
      <c r="D12" s="315"/>
      <c r="E12" s="315"/>
      <c r="F12" s="315"/>
      <c r="G12" s="315"/>
      <c r="H12" s="315"/>
      <c r="I12" s="315"/>
      <c r="J12" s="315"/>
      <c r="K12" s="316"/>
      <c r="L12" s="317"/>
      <c r="AA12">
        <f t="shared" si="0"/>
        <v>0</v>
      </c>
      <c r="AB12">
        <f>AA12*VLOOKUP($C12,MOSCOW_Table[],2,TRUE)</f>
        <v>0</v>
      </c>
    </row>
    <row r="13" spans="1:30">
      <c r="A13" s="349">
        <v>9</v>
      </c>
      <c r="B13" s="350" t="s">
        <v>504</v>
      </c>
      <c r="C13" s="349" t="s">
        <v>21</v>
      </c>
      <c r="D13" s="315"/>
      <c r="E13" s="315"/>
      <c r="F13" s="315"/>
      <c r="G13" s="315"/>
      <c r="H13" s="315"/>
      <c r="I13" s="315"/>
      <c r="J13" s="315"/>
      <c r="K13" s="316"/>
      <c r="L13" s="317"/>
      <c r="AA13">
        <f t="shared" si="0"/>
        <v>0</v>
      </c>
      <c r="AB13">
        <f>AA13*VLOOKUP($C13,MOSCOW_Table[],2,TRUE)</f>
        <v>0</v>
      </c>
    </row>
    <row r="14" spans="1:30" ht="30">
      <c r="A14" s="349">
        <v>10</v>
      </c>
      <c r="B14" s="350" t="s">
        <v>505</v>
      </c>
      <c r="C14" s="349" t="s">
        <v>21</v>
      </c>
      <c r="D14" s="315"/>
      <c r="E14" s="315"/>
      <c r="F14" s="315"/>
      <c r="G14" s="315"/>
      <c r="H14" s="315"/>
      <c r="I14" s="315"/>
      <c r="J14" s="315"/>
      <c r="K14" s="316"/>
      <c r="L14" s="317"/>
      <c r="AA14">
        <f t="shared" si="0"/>
        <v>0</v>
      </c>
      <c r="AB14">
        <f>AA14*VLOOKUP($C14,MOSCOW_Table[],2,TRUE)</f>
        <v>0</v>
      </c>
    </row>
    <row r="15" spans="1:30" ht="45">
      <c r="A15" s="349">
        <v>11</v>
      </c>
      <c r="B15" s="352" t="s">
        <v>506</v>
      </c>
      <c r="C15" s="349" t="s">
        <v>21</v>
      </c>
      <c r="D15" s="315"/>
      <c r="E15" s="315"/>
      <c r="F15" s="315"/>
      <c r="G15" s="315"/>
      <c r="H15" s="315"/>
      <c r="I15" s="315"/>
      <c r="J15" s="315"/>
      <c r="K15" s="316"/>
      <c r="L15" s="317"/>
      <c r="AA15">
        <f t="shared" si="0"/>
        <v>0</v>
      </c>
      <c r="AB15">
        <f>AA15*VLOOKUP($C15,MOSCOW_Table[],2,TRUE)</f>
        <v>0</v>
      </c>
    </row>
    <row r="16" spans="1:30" ht="30">
      <c r="A16" s="349">
        <v>12</v>
      </c>
      <c r="B16" s="350" t="s">
        <v>507</v>
      </c>
      <c r="C16" s="349" t="s">
        <v>21</v>
      </c>
      <c r="D16" s="315"/>
      <c r="E16" s="315"/>
      <c r="F16" s="315"/>
      <c r="G16" s="315"/>
      <c r="H16" s="315"/>
      <c r="I16" s="315"/>
      <c r="J16" s="315"/>
      <c r="K16" s="316"/>
      <c r="L16" s="317"/>
      <c r="AA16">
        <f t="shared" si="0"/>
        <v>0</v>
      </c>
      <c r="AB16">
        <f>AA16*VLOOKUP($C16,MOSCOW_Table[],2,TRUE)</f>
        <v>0</v>
      </c>
    </row>
    <row r="17" spans="1:29" ht="45">
      <c r="A17" s="349">
        <v>13</v>
      </c>
      <c r="B17" s="352" t="s">
        <v>508</v>
      </c>
      <c r="C17" s="349" t="s">
        <v>21</v>
      </c>
      <c r="D17" s="315"/>
      <c r="E17" s="315"/>
      <c r="F17" s="315"/>
      <c r="G17" s="315"/>
      <c r="H17" s="315"/>
      <c r="I17" s="315"/>
      <c r="J17" s="315"/>
      <c r="K17" s="316"/>
      <c r="L17" s="317"/>
      <c r="AA17">
        <f t="shared" si="0"/>
        <v>0</v>
      </c>
      <c r="AB17">
        <f>AA17*VLOOKUP($C17,MOSCOW_Table[],2,TRUE)</f>
        <v>0</v>
      </c>
    </row>
    <row r="18" spans="1:29" ht="30">
      <c r="A18" s="349">
        <v>14</v>
      </c>
      <c r="B18" s="350" t="s">
        <v>509</v>
      </c>
      <c r="C18" s="349" t="s">
        <v>21</v>
      </c>
      <c r="D18" s="315"/>
      <c r="E18" s="315"/>
      <c r="F18" s="315"/>
      <c r="G18" s="315"/>
      <c r="H18" s="315"/>
      <c r="I18" s="315"/>
      <c r="J18" s="315"/>
      <c r="K18" s="316"/>
      <c r="L18" s="317"/>
      <c r="AA18">
        <f t="shared" si="0"/>
        <v>0</v>
      </c>
      <c r="AB18">
        <f>AA18*VLOOKUP($C18,MOSCOW_Table[],2,TRUE)</f>
        <v>0</v>
      </c>
    </row>
    <row r="19" spans="1:29">
      <c r="A19" s="349">
        <v>15</v>
      </c>
      <c r="B19" s="350" t="s">
        <v>510</v>
      </c>
      <c r="C19" s="349" t="s">
        <v>21</v>
      </c>
      <c r="D19" s="315"/>
      <c r="E19" s="315"/>
      <c r="F19" s="315"/>
      <c r="G19" s="315"/>
      <c r="H19" s="315"/>
      <c r="I19" s="315"/>
      <c r="J19" s="315"/>
      <c r="K19" s="316"/>
      <c r="L19" s="317"/>
      <c r="AA19">
        <f t="shared" si="0"/>
        <v>0</v>
      </c>
      <c r="AB19">
        <f>AA19*VLOOKUP($C19,MOSCOW_Table[],2,TRUE)</f>
        <v>0</v>
      </c>
    </row>
    <row r="20" spans="1:29" ht="30">
      <c r="A20" s="349">
        <v>16</v>
      </c>
      <c r="B20" s="352" t="s">
        <v>511</v>
      </c>
      <c r="C20" s="349" t="s">
        <v>21</v>
      </c>
      <c r="D20" s="315"/>
      <c r="E20" s="315"/>
      <c r="F20" s="315"/>
      <c r="G20" s="315"/>
      <c r="H20" s="315"/>
      <c r="I20" s="315"/>
      <c r="J20" s="315"/>
      <c r="K20" s="316"/>
      <c r="L20" s="317"/>
      <c r="AA20">
        <f t="shared" si="0"/>
        <v>0</v>
      </c>
      <c r="AB20">
        <f>AA20*VLOOKUP($C20,MOSCOW_Table[],2,TRUE)</f>
        <v>0</v>
      </c>
    </row>
    <row r="21" spans="1:29" ht="30">
      <c r="A21" s="353">
        <v>17</v>
      </c>
      <c r="B21" s="354" t="s">
        <v>512</v>
      </c>
      <c r="C21" s="355" t="s">
        <v>29</v>
      </c>
      <c r="D21" s="315"/>
      <c r="E21" s="315"/>
      <c r="F21" s="315"/>
      <c r="G21" s="315"/>
      <c r="H21" s="315"/>
      <c r="I21" s="315"/>
      <c r="J21" s="315"/>
      <c r="K21" s="316"/>
      <c r="L21" s="317"/>
      <c r="AA21">
        <f t="shared" si="0"/>
        <v>0</v>
      </c>
      <c r="AB21">
        <f>AA21*VLOOKUP($C21,MOSCOW_Table[],2,TRUE)</f>
        <v>0</v>
      </c>
    </row>
    <row r="22" spans="1:29" ht="30">
      <c r="A22" s="353">
        <v>18</v>
      </c>
      <c r="B22" s="356" t="s">
        <v>513</v>
      </c>
      <c r="C22" s="355" t="s">
        <v>29</v>
      </c>
      <c r="D22" s="315"/>
      <c r="E22" s="315"/>
      <c r="F22" s="315"/>
      <c r="G22" s="315"/>
      <c r="H22" s="315"/>
      <c r="I22" s="315"/>
      <c r="J22" s="315"/>
      <c r="K22" s="316"/>
      <c r="L22" s="317"/>
      <c r="AA22">
        <f t="shared" si="0"/>
        <v>0</v>
      </c>
      <c r="AB22">
        <f>AA22*VLOOKUP($C22,MOSCOW_Table[],2,TRUE)</f>
        <v>0</v>
      </c>
    </row>
    <row r="23" spans="1:29">
      <c r="A23" s="353">
        <v>19</v>
      </c>
      <c r="B23" s="354" t="s">
        <v>514</v>
      </c>
      <c r="C23" s="355" t="s">
        <v>29</v>
      </c>
      <c r="D23" s="315"/>
      <c r="E23" s="315"/>
      <c r="F23" s="315"/>
      <c r="G23" s="315"/>
      <c r="H23" s="315"/>
      <c r="I23" s="315"/>
      <c r="J23" s="315"/>
      <c r="K23" s="316"/>
      <c r="L23" s="317"/>
      <c r="AA23">
        <f t="shared" si="0"/>
        <v>0</v>
      </c>
      <c r="AB23">
        <f>AA23*VLOOKUP($C23,MOSCOW_Table[],2,TRUE)</f>
        <v>0</v>
      </c>
    </row>
    <row r="24" spans="1:29" ht="30">
      <c r="A24" s="353">
        <v>20</v>
      </c>
      <c r="B24" s="356" t="s">
        <v>515</v>
      </c>
      <c r="C24" s="355" t="s">
        <v>29</v>
      </c>
      <c r="D24" s="315"/>
      <c r="E24" s="315"/>
      <c r="F24" s="315"/>
      <c r="G24" s="315"/>
      <c r="H24" s="315"/>
      <c r="I24" s="315"/>
      <c r="J24" s="315"/>
      <c r="K24" s="316"/>
      <c r="L24" s="317"/>
      <c r="AA24">
        <f t="shared" si="0"/>
        <v>0</v>
      </c>
      <c r="AB24">
        <f>AA24*VLOOKUP($C24,MOSCOW_Table[],2,TRUE)</f>
        <v>0</v>
      </c>
    </row>
    <row r="25" spans="1:29" ht="45">
      <c r="A25" s="357">
        <v>21</v>
      </c>
      <c r="B25" s="358" t="s">
        <v>516</v>
      </c>
      <c r="C25" s="359" t="s">
        <v>29</v>
      </c>
      <c r="D25" s="318"/>
      <c r="E25" s="318"/>
      <c r="F25" s="318"/>
      <c r="G25" s="318"/>
      <c r="H25" s="318"/>
      <c r="I25" s="318"/>
      <c r="J25" s="318"/>
      <c r="K25" s="319"/>
      <c r="L25" s="317"/>
      <c r="AA25">
        <f t="shared" si="0"/>
        <v>0</v>
      </c>
      <c r="AB25">
        <f>AA25*VLOOKUP($C25,MOSCOW_Table[],2,TRUE)</f>
        <v>0</v>
      </c>
    </row>
    <row r="26" spans="1:29" ht="15.75">
      <c r="A26" s="360" t="s">
        <v>517</v>
      </c>
      <c r="B26" s="361"/>
      <c r="C26" s="362"/>
      <c r="D26" s="320"/>
      <c r="E26" s="320"/>
      <c r="F26" s="320"/>
      <c r="G26" s="320"/>
      <c r="H26" s="320"/>
      <c r="I26" s="320"/>
      <c r="J26" s="320"/>
      <c r="K26" s="321"/>
      <c r="L26" s="322"/>
    </row>
    <row r="27" spans="1:29">
      <c r="A27" s="363">
        <v>1</v>
      </c>
      <c r="B27" s="364" t="s">
        <v>518</v>
      </c>
      <c r="C27" s="365" t="s">
        <v>21</v>
      </c>
      <c r="D27" s="323"/>
      <c r="E27" s="323"/>
      <c r="F27" s="323"/>
      <c r="G27" s="323"/>
      <c r="H27" s="323"/>
      <c r="I27" s="323"/>
      <c r="J27" s="323"/>
      <c r="K27" s="324"/>
      <c r="L27" s="325"/>
      <c r="AA27">
        <f t="shared" ref="AA27:AA38" si="1">IF(COUNTA($D27)=1,$D$4)+IF(COUNTA($E27)=1,$E$4)+IF(COUNTA($F27)=1,$F$4)+IF(COUNTA($G27)=1,$G$4)+IF(COUNTA($H27)=1,$H$4)+IF(COUNTA($I27)=1,$I$4)</f>
        <v>0</v>
      </c>
      <c r="AB27">
        <f>AA27*VLOOKUP($C27,MOSCOW_Table[],2,TRUE)</f>
        <v>0</v>
      </c>
      <c r="AC27">
        <f>SUM(AB27:AB38)</f>
        <v>0</v>
      </c>
    </row>
    <row r="28" spans="1:29" ht="45">
      <c r="A28" s="366">
        <v>2</v>
      </c>
      <c r="B28" s="352" t="s">
        <v>519</v>
      </c>
      <c r="C28" s="367" t="s">
        <v>21</v>
      </c>
      <c r="D28" s="326"/>
      <c r="E28" s="326"/>
      <c r="F28" s="326"/>
      <c r="G28" s="326"/>
      <c r="H28" s="326"/>
      <c r="I28" s="326"/>
      <c r="J28" s="326"/>
      <c r="K28" s="327"/>
      <c r="L28" s="325"/>
      <c r="AA28">
        <f t="shared" si="1"/>
        <v>0</v>
      </c>
      <c r="AB28">
        <f>AA28*VLOOKUP($C28,MOSCOW_Table[],2,TRUE)</f>
        <v>0</v>
      </c>
    </row>
    <row r="29" spans="1:29" ht="30">
      <c r="A29" s="366">
        <v>3</v>
      </c>
      <c r="B29" s="352" t="s">
        <v>520</v>
      </c>
      <c r="C29" s="367" t="s">
        <v>21</v>
      </c>
      <c r="D29" s="326"/>
      <c r="E29" s="326"/>
      <c r="F29" s="326"/>
      <c r="G29" s="326"/>
      <c r="H29" s="326"/>
      <c r="I29" s="326"/>
      <c r="J29" s="326"/>
      <c r="K29" s="327"/>
      <c r="L29" s="325"/>
      <c r="AA29">
        <f t="shared" si="1"/>
        <v>0</v>
      </c>
      <c r="AB29">
        <f>AA29*VLOOKUP($C29,MOSCOW_Table[],2,TRUE)</f>
        <v>0</v>
      </c>
    </row>
    <row r="30" spans="1:29" ht="30">
      <c r="A30" s="366">
        <v>4</v>
      </c>
      <c r="B30" s="352" t="s">
        <v>521</v>
      </c>
      <c r="C30" s="367" t="s">
        <v>21</v>
      </c>
      <c r="D30" s="326"/>
      <c r="E30" s="326"/>
      <c r="F30" s="326"/>
      <c r="G30" s="326"/>
      <c r="H30" s="326"/>
      <c r="I30" s="326"/>
      <c r="J30" s="326"/>
      <c r="K30" s="327"/>
      <c r="L30" s="325"/>
      <c r="AA30">
        <f t="shared" si="1"/>
        <v>0</v>
      </c>
      <c r="AB30">
        <f>AA30*VLOOKUP($C30,MOSCOW_Table[],2,TRUE)</f>
        <v>0</v>
      </c>
    </row>
    <row r="31" spans="1:29" ht="30">
      <c r="A31" s="366">
        <v>5</v>
      </c>
      <c r="B31" s="352" t="s">
        <v>522</v>
      </c>
      <c r="C31" s="367" t="s">
        <v>21</v>
      </c>
      <c r="D31" s="326"/>
      <c r="E31" s="326"/>
      <c r="F31" s="326"/>
      <c r="G31" s="326"/>
      <c r="H31" s="326"/>
      <c r="I31" s="326"/>
      <c r="J31" s="326"/>
      <c r="K31" s="327"/>
      <c r="L31" s="325"/>
      <c r="AA31">
        <f t="shared" si="1"/>
        <v>0</v>
      </c>
      <c r="AB31">
        <f>AA31*VLOOKUP($C31,MOSCOW_Table[],2,TRUE)</f>
        <v>0</v>
      </c>
    </row>
    <row r="32" spans="1:29" ht="30">
      <c r="A32" s="366">
        <v>6</v>
      </c>
      <c r="B32" s="352" t="s">
        <v>523</v>
      </c>
      <c r="C32" s="367" t="s">
        <v>21</v>
      </c>
      <c r="D32" s="326"/>
      <c r="E32" s="326"/>
      <c r="F32" s="326"/>
      <c r="G32" s="326"/>
      <c r="H32" s="326"/>
      <c r="I32" s="326"/>
      <c r="J32" s="326"/>
      <c r="K32" s="327"/>
      <c r="L32" s="325"/>
      <c r="AA32">
        <f t="shared" si="1"/>
        <v>0</v>
      </c>
      <c r="AB32">
        <f>AA32*VLOOKUP($C32,MOSCOW_Table[],2,TRUE)</f>
        <v>0</v>
      </c>
    </row>
    <row r="33" spans="1:29" ht="45">
      <c r="A33" s="368">
        <v>7</v>
      </c>
      <c r="B33" s="354" t="s">
        <v>524</v>
      </c>
      <c r="C33" s="355" t="s">
        <v>29</v>
      </c>
      <c r="D33" s="326"/>
      <c r="E33" s="326"/>
      <c r="F33" s="326"/>
      <c r="G33" s="326"/>
      <c r="H33" s="326"/>
      <c r="I33" s="326"/>
      <c r="J33" s="326"/>
      <c r="K33" s="327"/>
      <c r="L33" s="325"/>
      <c r="AA33">
        <f t="shared" si="1"/>
        <v>0</v>
      </c>
      <c r="AB33">
        <f>AA33*VLOOKUP($C33,MOSCOW_Table[],2,TRUE)</f>
        <v>0</v>
      </c>
    </row>
    <row r="34" spans="1:29">
      <c r="A34" s="368">
        <v>8</v>
      </c>
      <c r="B34" s="356" t="s">
        <v>525</v>
      </c>
      <c r="C34" s="355" t="s">
        <v>29</v>
      </c>
      <c r="D34" s="326"/>
      <c r="E34" s="326"/>
      <c r="F34" s="326"/>
      <c r="G34" s="326"/>
      <c r="H34" s="326"/>
      <c r="I34" s="326"/>
      <c r="J34" s="326"/>
      <c r="K34" s="327"/>
      <c r="L34" s="325"/>
      <c r="AA34">
        <f t="shared" si="1"/>
        <v>0</v>
      </c>
      <c r="AB34">
        <f>AA34*VLOOKUP($C34,MOSCOW_Table[],2,TRUE)</f>
        <v>0</v>
      </c>
    </row>
    <row r="35" spans="1:29" ht="30">
      <c r="A35" s="368">
        <v>9</v>
      </c>
      <c r="B35" s="356" t="s">
        <v>526</v>
      </c>
      <c r="C35" s="355" t="s">
        <v>29</v>
      </c>
      <c r="D35" s="326"/>
      <c r="E35" s="326"/>
      <c r="F35" s="326"/>
      <c r="G35" s="326"/>
      <c r="H35" s="326"/>
      <c r="I35" s="326"/>
      <c r="J35" s="326"/>
      <c r="K35" s="327"/>
      <c r="L35" s="325"/>
      <c r="AA35">
        <f t="shared" si="1"/>
        <v>0</v>
      </c>
      <c r="AB35">
        <f>AA35*VLOOKUP($C35,MOSCOW_Table[],2,TRUE)</f>
        <v>0</v>
      </c>
    </row>
    <row r="36" spans="1:29">
      <c r="A36" s="368">
        <v>10</v>
      </c>
      <c r="B36" s="356" t="s">
        <v>527</v>
      </c>
      <c r="C36" s="355" t="s">
        <v>29</v>
      </c>
      <c r="D36" s="326"/>
      <c r="E36" s="326"/>
      <c r="F36" s="326"/>
      <c r="G36" s="326"/>
      <c r="H36" s="326"/>
      <c r="I36" s="326"/>
      <c r="J36" s="326"/>
      <c r="K36" s="327"/>
      <c r="L36" s="325"/>
      <c r="AA36">
        <f t="shared" si="1"/>
        <v>0</v>
      </c>
      <c r="AB36">
        <f>AA36*VLOOKUP($C36,MOSCOW_Table[],2,TRUE)</f>
        <v>0</v>
      </c>
    </row>
    <row r="37" spans="1:29" ht="30">
      <c r="A37" s="368">
        <v>11</v>
      </c>
      <c r="B37" s="356" t="s">
        <v>528</v>
      </c>
      <c r="C37" s="355" t="s">
        <v>29</v>
      </c>
      <c r="D37" s="326"/>
      <c r="E37" s="326"/>
      <c r="F37" s="326"/>
      <c r="G37" s="326"/>
      <c r="H37" s="326"/>
      <c r="I37" s="326"/>
      <c r="J37" s="326"/>
      <c r="K37" s="327"/>
      <c r="L37" s="325"/>
      <c r="AA37">
        <f t="shared" si="1"/>
        <v>0</v>
      </c>
      <c r="AB37">
        <f>AA37*VLOOKUP($C37,MOSCOW_Table[],2,TRUE)</f>
        <v>0</v>
      </c>
    </row>
    <row r="38" spans="1:29">
      <c r="A38" s="369">
        <v>12</v>
      </c>
      <c r="B38" s="370" t="s">
        <v>529</v>
      </c>
      <c r="C38" s="357" t="s">
        <v>50</v>
      </c>
      <c r="D38" s="328"/>
      <c r="E38" s="328"/>
      <c r="F38" s="328"/>
      <c r="G38" s="328"/>
      <c r="H38" s="328"/>
      <c r="I38" s="328"/>
      <c r="J38" s="328"/>
      <c r="K38" s="329"/>
      <c r="L38" s="325"/>
      <c r="AA38">
        <f t="shared" si="1"/>
        <v>0</v>
      </c>
      <c r="AB38">
        <f>AA38*VLOOKUP($C38,MOSCOW_Table[],2,TRUE)</f>
        <v>0</v>
      </c>
    </row>
    <row r="39" spans="1:29" ht="15.75">
      <c r="A39" s="371" t="s">
        <v>530</v>
      </c>
      <c r="B39" s="372"/>
      <c r="C39" s="373"/>
      <c r="D39" s="330"/>
      <c r="E39" s="330"/>
      <c r="F39" s="330"/>
      <c r="G39" s="330"/>
      <c r="H39" s="330"/>
      <c r="I39" s="330"/>
      <c r="J39" s="330"/>
      <c r="K39" s="331"/>
      <c r="L39" s="332"/>
    </row>
    <row r="40" spans="1:29" ht="30">
      <c r="A40" s="363">
        <v>1</v>
      </c>
      <c r="B40" s="374" t="s">
        <v>531</v>
      </c>
      <c r="C40" s="375" t="s">
        <v>21</v>
      </c>
      <c r="D40" s="323"/>
      <c r="E40" s="323"/>
      <c r="F40" s="323"/>
      <c r="G40" s="323"/>
      <c r="H40" s="323"/>
      <c r="I40" s="323"/>
      <c r="J40" s="323"/>
      <c r="K40" s="324"/>
      <c r="L40" s="179"/>
      <c r="AA40">
        <f t="shared" ref="AA40:AA50" si="2">IF(COUNTA($D40)=1,$D$4)+IF(COUNTA($E40)=1,$E$4)+IF(COUNTA($F40)=1,$F$4)+IF(COUNTA($G40)=1,$G$4)+IF(COUNTA($H40)=1,$H$4)+IF(COUNTA($I40)=1,$I$4)</f>
        <v>0</v>
      </c>
      <c r="AB40">
        <f>AA40*VLOOKUP($C40,MOSCOW_Table[],2,TRUE)</f>
        <v>0</v>
      </c>
      <c r="AC40">
        <f>SUM(AB40:AB50)</f>
        <v>0</v>
      </c>
    </row>
    <row r="41" spans="1:29">
      <c r="A41" s="366">
        <v>2</v>
      </c>
      <c r="B41" s="350" t="s">
        <v>532</v>
      </c>
      <c r="C41" s="367" t="s">
        <v>21</v>
      </c>
      <c r="D41" s="326"/>
      <c r="E41" s="326"/>
      <c r="F41" s="326"/>
      <c r="G41" s="326"/>
      <c r="H41" s="326"/>
      <c r="I41" s="326"/>
      <c r="J41" s="326"/>
      <c r="K41" s="327"/>
      <c r="L41" s="325"/>
      <c r="AA41">
        <f t="shared" si="2"/>
        <v>0</v>
      </c>
      <c r="AB41">
        <f>AA41*VLOOKUP($C41,MOSCOW_Table[],2,TRUE)</f>
        <v>0</v>
      </c>
    </row>
    <row r="42" spans="1:29">
      <c r="A42" s="366">
        <v>3</v>
      </c>
      <c r="B42" s="352" t="s">
        <v>533</v>
      </c>
      <c r="C42" s="367" t="s">
        <v>21</v>
      </c>
      <c r="D42" s="326"/>
      <c r="E42" s="326"/>
      <c r="F42" s="326"/>
      <c r="G42" s="326"/>
      <c r="H42" s="326"/>
      <c r="I42" s="326"/>
      <c r="J42" s="326"/>
      <c r="K42" s="327"/>
      <c r="L42" s="325"/>
      <c r="AA42">
        <f t="shared" si="2"/>
        <v>0</v>
      </c>
      <c r="AB42">
        <f>AA42*VLOOKUP($C42,MOSCOW_Table[],2,TRUE)</f>
        <v>0</v>
      </c>
    </row>
    <row r="43" spans="1:29" ht="30">
      <c r="A43" s="366">
        <v>4</v>
      </c>
      <c r="B43" s="350" t="s">
        <v>534</v>
      </c>
      <c r="C43" s="367" t="s">
        <v>21</v>
      </c>
      <c r="D43" s="326"/>
      <c r="E43" s="326"/>
      <c r="F43" s="326"/>
      <c r="G43" s="326"/>
      <c r="H43" s="326"/>
      <c r="I43" s="326"/>
      <c r="J43" s="326"/>
      <c r="K43" s="327"/>
      <c r="L43" s="325"/>
      <c r="AA43">
        <f t="shared" si="2"/>
        <v>0</v>
      </c>
      <c r="AB43">
        <f>AA43*VLOOKUP($C43,MOSCOW_Table[],2,TRUE)</f>
        <v>0</v>
      </c>
    </row>
    <row r="44" spans="1:29">
      <c r="A44" s="366">
        <v>5</v>
      </c>
      <c r="B44" s="350" t="s">
        <v>535</v>
      </c>
      <c r="C44" s="367" t="s">
        <v>21</v>
      </c>
      <c r="D44" s="326"/>
      <c r="E44" s="326"/>
      <c r="F44" s="326"/>
      <c r="G44" s="326"/>
      <c r="H44" s="326"/>
      <c r="I44" s="326"/>
      <c r="J44" s="326"/>
      <c r="K44" s="327"/>
      <c r="L44" s="325"/>
      <c r="AA44">
        <f t="shared" si="2"/>
        <v>0</v>
      </c>
      <c r="AB44">
        <f>AA44*VLOOKUP($C44,MOSCOW_Table[],2,TRUE)</f>
        <v>0</v>
      </c>
    </row>
    <row r="45" spans="1:29" ht="30">
      <c r="A45" s="366">
        <v>6</v>
      </c>
      <c r="B45" s="350" t="s">
        <v>536</v>
      </c>
      <c r="C45" s="367" t="s">
        <v>21</v>
      </c>
      <c r="D45" s="326"/>
      <c r="E45" s="326"/>
      <c r="F45" s="326"/>
      <c r="G45" s="326"/>
      <c r="H45" s="326"/>
      <c r="I45" s="326"/>
      <c r="J45" s="326"/>
      <c r="K45" s="327"/>
      <c r="L45" s="325"/>
      <c r="AA45">
        <f t="shared" si="2"/>
        <v>0</v>
      </c>
      <c r="AB45">
        <f>AA45*VLOOKUP($C45,MOSCOW_Table[],2,TRUE)</f>
        <v>0</v>
      </c>
    </row>
    <row r="46" spans="1:29" ht="30">
      <c r="A46" s="366">
        <v>7</v>
      </c>
      <c r="B46" s="350" t="s">
        <v>537</v>
      </c>
      <c r="C46" s="367" t="s">
        <v>21</v>
      </c>
      <c r="D46" s="326"/>
      <c r="E46" s="326"/>
      <c r="F46" s="326"/>
      <c r="G46" s="326"/>
      <c r="H46" s="326"/>
      <c r="I46" s="326"/>
      <c r="J46" s="326"/>
      <c r="K46" s="327"/>
      <c r="L46" s="325"/>
      <c r="AA46">
        <f t="shared" si="2"/>
        <v>0</v>
      </c>
      <c r="AB46">
        <f>AA46*VLOOKUP($C46,MOSCOW_Table[],2,TRUE)</f>
        <v>0</v>
      </c>
    </row>
    <row r="47" spans="1:29" ht="30">
      <c r="A47" s="368">
        <v>8</v>
      </c>
      <c r="B47" s="356" t="s">
        <v>538</v>
      </c>
      <c r="C47" s="353" t="s">
        <v>29</v>
      </c>
      <c r="D47" s="326"/>
      <c r="E47" s="326"/>
      <c r="F47" s="326"/>
      <c r="G47" s="326"/>
      <c r="H47" s="326"/>
      <c r="I47" s="326"/>
      <c r="J47" s="326"/>
      <c r="K47" s="327"/>
      <c r="L47" s="325"/>
      <c r="AA47">
        <f t="shared" si="2"/>
        <v>0</v>
      </c>
      <c r="AB47">
        <f>AA47*VLOOKUP($C47,MOSCOW_Table[],2,TRUE)</f>
        <v>0</v>
      </c>
    </row>
    <row r="48" spans="1:29" ht="30">
      <c r="A48" s="368">
        <v>9</v>
      </c>
      <c r="B48" s="356" t="s">
        <v>539</v>
      </c>
      <c r="C48" s="353" t="s">
        <v>29</v>
      </c>
      <c r="D48" s="326"/>
      <c r="E48" s="326"/>
      <c r="F48" s="326"/>
      <c r="G48" s="326"/>
      <c r="H48" s="326"/>
      <c r="I48" s="326"/>
      <c r="J48" s="326"/>
      <c r="K48" s="327"/>
      <c r="L48" s="325"/>
      <c r="AA48">
        <f t="shared" si="2"/>
        <v>0</v>
      </c>
      <c r="AB48">
        <f>AA48*VLOOKUP($C48,MOSCOW_Table[],2,TRUE)</f>
        <v>0</v>
      </c>
    </row>
    <row r="49" spans="1:29" ht="30">
      <c r="A49" s="368">
        <v>10</v>
      </c>
      <c r="B49" s="356" t="s">
        <v>540</v>
      </c>
      <c r="C49" s="353" t="s">
        <v>29</v>
      </c>
      <c r="D49" s="326"/>
      <c r="E49" s="326"/>
      <c r="F49" s="326"/>
      <c r="G49" s="326"/>
      <c r="H49" s="326"/>
      <c r="I49" s="326"/>
      <c r="J49" s="326"/>
      <c r="K49" s="327"/>
      <c r="L49" s="325"/>
      <c r="AA49">
        <f t="shared" si="2"/>
        <v>0</v>
      </c>
      <c r="AB49">
        <f>AA49*VLOOKUP($C49,MOSCOW_Table[],2,TRUE)</f>
        <v>0</v>
      </c>
    </row>
    <row r="50" spans="1:29" ht="30">
      <c r="A50" s="369">
        <v>11</v>
      </c>
      <c r="B50" s="370" t="s">
        <v>541</v>
      </c>
      <c r="C50" s="357" t="s">
        <v>29</v>
      </c>
      <c r="D50" s="328"/>
      <c r="E50" s="328"/>
      <c r="F50" s="328"/>
      <c r="G50" s="328"/>
      <c r="H50" s="328"/>
      <c r="I50" s="328"/>
      <c r="J50" s="328"/>
      <c r="K50" s="329"/>
      <c r="L50" s="325"/>
      <c r="AA50">
        <f t="shared" si="2"/>
        <v>0</v>
      </c>
      <c r="AB50">
        <f>AA50*VLOOKUP($C50,MOSCOW_Table[],2,TRUE)</f>
        <v>0</v>
      </c>
    </row>
    <row r="51" spans="1:29" ht="15.75">
      <c r="A51" s="376" t="s">
        <v>542</v>
      </c>
      <c r="B51" s="377"/>
      <c r="C51" s="378"/>
      <c r="D51" s="333"/>
      <c r="E51" s="333"/>
      <c r="F51" s="333"/>
      <c r="G51" s="333"/>
      <c r="H51" s="333"/>
      <c r="I51" s="333"/>
      <c r="J51" s="333"/>
      <c r="K51" s="334"/>
      <c r="L51" s="335"/>
    </row>
    <row r="52" spans="1:29" ht="30">
      <c r="A52" s="379">
        <v>1</v>
      </c>
      <c r="B52" s="380" t="s">
        <v>543</v>
      </c>
      <c r="C52" s="381" t="s">
        <v>21</v>
      </c>
      <c r="D52" s="336"/>
      <c r="E52" s="336"/>
      <c r="F52" s="336"/>
      <c r="G52" s="336"/>
      <c r="H52" s="336"/>
      <c r="I52" s="336"/>
      <c r="J52" s="336"/>
      <c r="K52" s="337"/>
      <c r="L52" s="338"/>
      <c r="AA52">
        <f>IF(COUNTA($D52)=1,$D$4)+IF(COUNTA($E52)=1,$E$4)+IF(COUNTA($F52)=1,$F$4)+IF(COUNTA($G52)=1,$G$4)+IF(COUNTA($H52)=1,$H$4)+IF(COUNTA($I52)=1,$I$4)</f>
        <v>0</v>
      </c>
      <c r="AB52">
        <f>AA52*VLOOKUP($C52,MOSCOW_Table[],2,TRUE)</f>
        <v>0</v>
      </c>
      <c r="AC52">
        <f>SUM(AB52:AB53)</f>
        <v>0</v>
      </c>
    </row>
    <row r="53" spans="1:29" ht="45">
      <c r="A53" s="382">
        <v>2</v>
      </c>
      <c r="B53" s="383" t="s">
        <v>544</v>
      </c>
      <c r="C53" s="384" t="s">
        <v>21</v>
      </c>
      <c r="D53" s="339"/>
      <c r="E53" s="339"/>
      <c r="F53" s="339"/>
      <c r="G53" s="339"/>
      <c r="H53" s="339"/>
      <c r="I53" s="339"/>
      <c r="J53" s="339"/>
      <c r="K53" s="340"/>
      <c r="L53" s="338"/>
      <c r="AA53">
        <f>IF(COUNTA($D53)=1,$D$4)+IF(COUNTA($E53)=1,$E$4)+IF(COUNTA($F53)=1,$F$4)+IF(COUNTA($G53)=1,$G$4)+IF(COUNTA($H53)=1,$H$4)+IF(COUNTA($I53)=1,$I$4)</f>
        <v>0</v>
      </c>
      <c r="AB53">
        <f>AA53*VLOOKUP($C53,MOSCOW_Table[],2,TRUE)</f>
        <v>0</v>
      </c>
    </row>
    <row r="54" spans="1:29" ht="15.75">
      <c r="A54" s="376" t="s">
        <v>545</v>
      </c>
      <c r="B54" s="385"/>
      <c r="C54" s="386"/>
      <c r="D54" s="333"/>
      <c r="E54" s="333"/>
      <c r="F54" s="333"/>
      <c r="G54" s="333"/>
      <c r="H54" s="333"/>
      <c r="I54" s="333"/>
      <c r="J54" s="333"/>
      <c r="K54" s="334"/>
      <c r="L54" s="335"/>
    </row>
    <row r="55" spans="1:29">
      <c r="A55" s="379">
        <v>1</v>
      </c>
      <c r="B55" s="380" t="s">
        <v>546</v>
      </c>
      <c r="C55" s="381" t="s">
        <v>21</v>
      </c>
      <c r="D55" s="336"/>
      <c r="E55" s="336"/>
      <c r="F55" s="336"/>
      <c r="G55" s="336"/>
      <c r="H55" s="336"/>
      <c r="I55" s="336"/>
      <c r="J55" s="336"/>
      <c r="K55" s="337"/>
      <c r="L55" s="338"/>
      <c r="AA55">
        <f>IF(COUNTA($D55)=1,$D$4)+IF(COUNTA($E55)=1,$E$4)+IF(COUNTA($F55)=1,$F$4)+IF(COUNTA($G55)=1,$G$4)+IF(COUNTA($H55)=1,$H$4)+IF(COUNTA($I55)=1,$I$4)</f>
        <v>0</v>
      </c>
      <c r="AB55">
        <f>AA55*VLOOKUP($C55,MOSCOW_Table[],2,TRUE)</f>
        <v>0</v>
      </c>
      <c r="AC55">
        <f>SUM(AB55:AB58)</f>
        <v>0</v>
      </c>
    </row>
    <row r="56" spans="1:29" ht="30">
      <c r="A56" s="387">
        <v>2</v>
      </c>
      <c r="B56" s="388" t="s">
        <v>547</v>
      </c>
      <c r="C56" s="389" t="s">
        <v>21</v>
      </c>
      <c r="D56" s="341"/>
      <c r="E56" s="341"/>
      <c r="F56" s="341"/>
      <c r="G56" s="341"/>
      <c r="H56" s="341"/>
      <c r="I56" s="341"/>
      <c r="J56" s="341"/>
      <c r="K56" s="342"/>
      <c r="L56" s="338"/>
      <c r="AA56">
        <f>IF(COUNTA($D56)=1,$D$4)+IF(COUNTA($E56)=1,$E$4)+IF(COUNTA($F56)=1,$F$4)+IF(COUNTA($G56)=1,$G$4)+IF(COUNTA($H56)=1,$H$4)+IF(COUNTA($I56)=1,$I$4)</f>
        <v>0</v>
      </c>
      <c r="AB56">
        <f>AA56*VLOOKUP($C56,MOSCOW_Table[],2,TRUE)</f>
        <v>0</v>
      </c>
    </row>
    <row r="57" spans="1:29" ht="30">
      <c r="A57" s="387">
        <v>3</v>
      </c>
      <c r="B57" s="388" t="s">
        <v>548</v>
      </c>
      <c r="C57" s="389" t="s">
        <v>21</v>
      </c>
      <c r="D57" s="341"/>
      <c r="E57" s="341"/>
      <c r="F57" s="341"/>
      <c r="G57" s="341"/>
      <c r="H57" s="341"/>
      <c r="I57" s="341"/>
      <c r="J57" s="341"/>
      <c r="K57" s="342"/>
      <c r="L57" s="338"/>
      <c r="AA57">
        <f>IF(COUNTA($D57)=1,$D$4)+IF(COUNTA($E57)=1,$E$4)+IF(COUNTA($F57)=1,$F$4)+IF(COUNTA($G57)=1,$G$4)+IF(COUNTA($H57)=1,$H$4)+IF(COUNTA($I57)=1,$I$4)</f>
        <v>0</v>
      </c>
      <c r="AB57">
        <f>AA57*VLOOKUP($C57,MOSCOW_Table[],2,TRUE)</f>
        <v>0</v>
      </c>
    </row>
    <row r="58" spans="1:29" ht="30">
      <c r="A58" s="387">
        <v>4</v>
      </c>
      <c r="B58" s="388" t="s">
        <v>549</v>
      </c>
      <c r="C58" s="389" t="s">
        <v>21</v>
      </c>
      <c r="D58" s="341"/>
      <c r="E58" s="341"/>
      <c r="F58" s="341"/>
      <c r="G58" s="341"/>
      <c r="H58" s="341"/>
      <c r="I58" s="341"/>
      <c r="J58" s="341"/>
      <c r="K58" s="342"/>
      <c r="L58" s="338"/>
      <c r="AA58">
        <f>IF(COUNTA($D58)=1,$D$4)+IF(COUNTA($E58)=1,$E$4)+IF(COUNTA($F58)=1,$F$4)+IF(COUNTA($G58)=1,$G$4)+IF(COUNTA($H58)=1,$H$4)+IF(COUNTA($I58)=1,$I$4)</f>
        <v>0</v>
      </c>
      <c r="AB58">
        <f>AA58*VLOOKUP($C58,MOSCOW_Table[],2,TRUE)</f>
        <v>0</v>
      </c>
    </row>
  </sheetData>
  <sheetProtection algorithmName="SHA-512" hashValue="1evWZUCPys2ISa9AYm46eptF6ZxsZAMkDPoZEip/Hi6WuMBkQ9/RGrRo307DVTGMd0PQEiT5TeFI6AWMxAgVoQ==" saltValue="1id/PtJgytt8g2BpvlDNPw==" spinCount="100000" sheet="1" objects="1" scenarios="1"/>
  <mergeCells count="3">
    <mergeCell ref="D2:I2"/>
    <mergeCell ref="J2:J3"/>
    <mergeCell ref="K2:K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B240E-831A-4FBB-9636-A68932156DE6}">
  <sheetPr>
    <tabColor theme="4" tint="-0.499984740745262"/>
  </sheetPr>
  <dimension ref="A1:AD178"/>
  <sheetViews>
    <sheetView topLeftCell="A3" zoomScaleNormal="100" workbookViewId="0">
      <selection activeCell="A3" sqref="A3"/>
    </sheetView>
  </sheetViews>
  <sheetFormatPr defaultColWidth="8.85546875" defaultRowHeight="15"/>
  <cols>
    <col min="2" max="2" width="90.7109375" customWidth="1"/>
    <col min="4" max="9" width="10.7109375" customWidth="1"/>
    <col min="10" max="10" width="18.42578125" customWidth="1"/>
    <col min="11" max="11" width="31" customWidth="1"/>
    <col min="12" max="12" width="30.7109375" customWidth="1"/>
    <col min="13" max="26" width="8.85546875" customWidth="1"/>
    <col min="27" max="30" width="0" style="93" hidden="1" customWidth="1"/>
  </cols>
  <sheetData>
    <row r="1" spans="1:30" ht="15.75">
      <c r="A1" s="6" t="s">
        <v>550</v>
      </c>
      <c r="B1" s="14"/>
      <c r="C1" s="15"/>
      <c r="D1" s="16"/>
      <c r="E1" s="16"/>
      <c r="F1" s="16"/>
      <c r="G1" s="16"/>
      <c r="H1" s="16"/>
      <c r="I1" s="16"/>
      <c r="J1" s="16"/>
      <c r="K1" s="16"/>
      <c r="L1" s="17"/>
    </row>
    <row r="2" spans="1:30" ht="25.7" customHeight="1">
      <c r="A2" s="18"/>
      <c r="B2" s="10"/>
      <c r="C2" s="11"/>
      <c r="D2" s="568" t="s">
        <v>1</v>
      </c>
      <c r="E2" s="569"/>
      <c r="F2" s="569"/>
      <c r="G2" s="569"/>
      <c r="H2" s="569"/>
      <c r="I2" s="570"/>
      <c r="J2" s="571" t="s">
        <v>2</v>
      </c>
      <c r="K2" s="571" t="s">
        <v>3</v>
      </c>
      <c r="L2" s="1" t="s">
        <v>4</v>
      </c>
    </row>
    <row r="3" spans="1:30" ht="50.1" customHeight="1" thickBot="1">
      <c r="A3" s="19" t="s">
        <v>5</v>
      </c>
      <c r="B3" s="12" t="s">
        <v>6</v>
      </c>
      <c r="C3" s="13" t="s">
        <v>7</v>
      </c>
      <c r="D3" s="7" t="s">
        <v>8</v>
      </c>
      <c r="E3" s="8" t="s">
        <v>9</v>
      </c>
      <c r="F3" s="8" t="s">
        <v>10</v>
      </c>
      <c r="G3" s="2" t="s">
        <v>11</v>
      </c>
      <c r="H3" s="8" t="s">
        <v>12</v>
      </c>
      <c r="I3" s="9" t="s">
        <v>13</v>
      </c>
      <c r="J3" s="572"/>
      <c r="K3" s="572"/>
      <c r="L3" s="20"/>
      <c r="AA3" s="93" t="e" cm="1">
        <f t="array" aca="1" ref="AA3" ca="1">MID(CELL("Filename",A1),FIND("]",CELL("Filename",A1))+1,255)</f>
        <v>#VALUE!</v>
      </c>
    </row>
    <row r="4" spans="1:30" ht="15.75" thickBot="1">
      <c r="A4" s="21" t="s">
        <v>551</v>
      </c>
      <c r="B4" s="22"/>
      <c r="C4" s="23"/>
      <c r="D4" s="89">
        <v>16</v>
      </c>
      <c r="E4" s="89">
        <v>8</v>
      </c>
      <c r="F4" s="89">
        <v>4</v>
      </c>
      <c r="G4" s="89">
        <v>2</v>
      </c>
      <c r="H4" s="89">
        <v>1</v>
      </c>
      <c r="I4" s="89">
        <v>0</v>
      </c>
      <c r="J4" s="24"/>
      <c r="K4" s="24"/>
      <c r="L4" s="25"/>
      <c r="AA4" s="93" t="s">
        <v>16</v>
      </c>
      <c r="AB4" s="93" t="s">
        <v>17</v>
      </c>
      <c r="AC4" s="93" t="s">
        <v>18</v>
      </c>
      <c r="AD4" s="93" t="s">
        <v>19</v>
      </c>
    </row>
    <row r="5" spans="1:30" ht="30" customHeight="1" thickBot="1">
      <c r="A5" s="573" t="s">
        <v>552</v>
      </c>
      <c r="B5" s="574"/>
      <c r="C5" s="574"/>
      <c r="D5" s="574"/>
      <c r="E5" s="574"/>
      <c r="F5" s="574"/>
      <c r="G5" s="574"/>
      <c r="H5" s="574"/>
      <c r="I5" s="574"/>
      <c r="J5" s="574"/>
      <c r="K5" s="574"/>
      <c r="L5" s="80"/>
    </row>
    <row r="6" spans="1:30" ht="15.75" thickBot="1">
      <c r="A6" s="26" t="s">
        <v>553</v>
      </c>
      <c r="B6" s="27"/>
      <c r="C6" s="28"/>
      <c r="D6" s="29"/>
      <c r="E6" s="29"/>
      <c r="F6" s="29"/>
      <c r="G6" s="29"/>
      <c r="H6" s="29"/>
      <c r="I6" s="29"/>
      <c r="J6" s="29"/>
      <c r="K6" s="29"/>
      <c r="L6" s="30"/>
    </row>
    <row r="7" spans="1:30" ht="15.75" thickBot="1">
      <c r="A7" s="31" t="s">
        <v>554</v>
      </c>
      <c r="B7" s="32"/>
      <c r="C7" s="33"/>
      <c r="D7" s="34"/>
      <c r="E7" s="34"/>
      <c r="F7" s="34"/>
      <c r="G7" s="34"/>
      <c r="H7" s="34"/>
      <c r="I7" s="34"/>
      <c r="J7" s="34"/>
      <c r="K7" s="34"/>
      <c r="L7" s="35"/>
    </row>
    <row r="8" spans="1:30">
      <c r="A8" s="566" t="s">
        <v>555</v>
      </c>
      <c r="B8" s="567"/>
      <c r="C8" s="567"/>
      <c r="D8" s="567"/>
      <c r="E8" s="567"/>
      <c r="F8" s="567"/>
      <c r="G8" s="567"/>
      <c r="H8" s="567"/>
      <c r="I8" s="567"/>
      <c r="J8" s="567"/>
      <c r="K8" s="567"/>
      <c r="L8" s="80"/>
    </row>
    <row r="9" spans="1:30">
      <c r="A9" s="133">
        <v>1</v>
      </c>
      <c r="B9" s="134" t="s">
        <v>556</v>
      </c>
      <c r="C9" s="135" t="s">
        <v>21</v>
      </c>
      <c r="D9" s="36"/>
      <c r="E9" s="36"/>
      <c r="F9" s="36"/>
      <c r="G9" s="36"/>
      <c r="H9" s="36"/>
      <c r="I9" s="36"/>
      <c r="J9" s="36"/>
      <c r="K9" s="36"/>
      <c r="L9" s="3"/>
      <c r="AA9">
        <f>IF(COUNTA($D9)=1,$D$4)+IF(COUNTA($E9)=1,$E$4)+IF(COUNTA($F9)=1,$F$4)+IF(COUNTA($G9)=1,$G$4)+IF(COUNTA($H9)=1,$H$4)+IF(COUNTA($I9)=1,$I$4)</f>
        <v>0</v>
      </c>
      <c r="AB9">
        <f>AA9*VLOOKUP($C9,MOSCOW_Table[],2,TRUE)</f>
        <v>0</v>
      </c>
      <c r="AC9">
        <f>SUM(AB9:AB20)</f>
        <v>0</v>
      </c>
      <c r="AD9">
        <f>SUM(AC:AC)</f>
        <v>0</v>
      </c>
    </row>
    <row r="10" spans="1:30" ht="30">
      <c r="A10" s="133">
        <v>2</v>
      </c>
      <c r="B10" s="134" t="s">
        <v>557</v>
      </c>
      <c r="C10" s="135" t="s">
        <v>21</v>
      </c>
      <c r="D10" s="36"/>
      <c r="E10" s="36"/>
      <c r="F10" s="36"/>
      <c r="G10" s="36"/>
      <c r="H10" s="36"/>
      <c r="I10" s="36"/>
      <c r="J10" s="36"/>
      <c r="K10" s="36"/>
      <c r="L10" s="3"/>
      <c r="AA10">
        <f t="shared" ref="AA10:AA20" si="0">IF(COUNTA($D10)=1,$D$4)+IF(COUNTA($E10)=1,$E$4)+IF(COUNTA($F10)=1,$F$4)+IF(COUNTA($G10)=1,$G$4)+IF(COUNTA($H10)=1,$H$4)+IF(COUNTA($I10)=1,$I$4)</f>
        <v>0</v>
      </c>
      <c r="AB10">
        <f>AA10*VLOOKUP($C10,MOSCOW_Table[],2,TRUE)</f>
        <v>0</v>
      </c>
      <c r="AC10"/>
      <c r="AD10"/>
    </row>
    <row r="11" spans="1:30" ht="30">
      <c r="A11" s="133">
        <v>3</v>
      </c>
      <c r="B11" s="134" t="s">
        <v>558</v>
      </c>
      <c r="C11" s="135" t="s">
        <v>21</v>
      </c>
      <c r="D11" s="36"/>
      <c r="E11" s="36"/>
      <c r="F11" s="36"/>
      <c r="G11" s="36"/>
      <c r="H11" s="36"/>
      <c r="I11" s="36"/>
      <c r="J11" s="36"/>
      <c r="K11" s="36"/>
      <c r="L11" s="3"/>
      <c r="AA11">
        <f t="shared" si="0"/>
        <v>0</v>
      </c>
      <c r="AB11">
        <f>AA11*VLOOKUP($C11,MOSCOW_Table[],2,TRUE)</f>
        <v>0</v>
      </c>
      <c r="AC11"/>
      <c r="AD11"/>
    </row>
    <row r="12" spans="1:30" ht="30">
      <c r="A12" s="133">
        <v>4</v>
      </c>
      <c r="B12" s="134" t="s">
        <v>559</v>
      </c>
      <c r="C12" s="135" t="s">
        <v>21</v>
      </c>
      <c r="D12" s="36"/>
      <c r="E12" s="36"/>
      <c r="F12" s="36"/>
      <c r="G12" s="36"/>
      <c r="H12" s="36"/>
      <c r="I12" s="36"/>
      <c r="J12" s="36"/>
      <c r="K12" s="36"/>
      <c r="L12" s="3"/>
      <c r="AA12">
        <f t="shared" si="0"/>
        <v>0</v>
      </c>
      <c r="AB12">
        <f>AA12*VLOOKUP($C12,MOSCOW_Table[],2,TRUE)</f>
        <v>0</v>
      </c>
      <c r="AC12"/>
      <c r="AD12"/>
    </row>
    <row r="13" spans="1:30" ht="45">
      <c r="A13" s="133">
        <v>5</v>
      </c>
      <c r="B13" s="134" t="s">
        <v>560</v>
      </c>
      <c r="C13" s="135" t="s">
        <v>21</v>
      </c>
      <c r="D13" s="36"/>
      <c r="E13" s="36"/>
      <c r="F13" s="36"/>
      <c r="G13" s="36"/>
      <c r="H13" s="36"/>
      <c r="I13" s="36"/>
      <c r="J13" s="36"/>
      <c r="K13" s="36"/>
      <c r="L13" s="3"/>
      <c r="AA13">
        <f t="shared" si="0"/>
        <v>0</v>
      </c>
      <c r="AB13">
        <f>AA13*VLOOKUP($C13,MOSCOW_Table[],2,TRUE)</f>
        <v>0</v>
      </c>
      <c r="AC13"/>
      <c r="AD13"/>
    </row>
    <row r="14" spans="1:30" ht="30">
      <c r="A14" s="133">
        <v>6</v>
      </c>
      <c r="B14" s="134" t="s">
        <v>561</v>
      </c>
      <c r="C14" s="135" t="s">
        <v>21</v>
      </c>
      <c r="D14" s="36"/>
      <c r="E14" s="36"/>
      <c r="F14" s="36"/>
      <c r="G14" s="36"/>
      <c r="H14" s="36"/>
      <c r="I14" s="36"/>
      <c r="J14" s="36"/>
      <c r="K14" s="36"/>
      <c r="L14" s="3"/>
      <c r="AA14">
        <f t="shared" si="0"/>
        <v>0</v>
      </c>
      <c r="AB14">
        <f>AA14*VLOOKUP($C14,MOSCOW_Table[],2,TRUE)</f>
        <v>0</v>
      </c>
      <c r="AC14"/>
      <c r="AD14"/>
    </row>
    <row r="15" spans="1:30">
      <c r="A15" s="133">
        <v>7</v>
      </c>
      <c r="B15" s="134" t="s">
        <v>562</v>
      </c>
      <c r="C15" s="135" t="s">
        <v>21</v>
      </c>
      <c r="D15" s="36"/>
      <c r="E15" s="36"/>
      <c r="F15" s="36"/>
      <c r="G15" s="36"/>
      <c r="H15" s="36"/>
      <c r="I15" s="36"/>
      <c r="J15" s="36"/>
      <c r="K15" s="36"/>
      <c r="L15" s="3"/>
      <c r="AA15">
        <f t="shared" si="0"/>
        <v>0</v>
      </c>
      <c r="AB15">
        <f>AA15*VLOOKUP($C15,MOSCOW_Table[],2,TRUE)</f>
        <v>0</v>
      </c>
      <c r="AC15"/>
      <c r="AD15"/>
    </row>
    <row r="16" spans="1:30" ht="30">
      <c r="A16" s="133">
        <v>8</v>
      </c>
      <c r="B16" s="134" t="s">
        <v>563</v>
      </c>
      <c r="C16" s="135" t="s">
        <v>21</v>
      </c>
      <c r="D16" s="36"/>
      <c r="E16" s="36"/>
      <c r="F16" s="36"/>
      <c r="G16" s="36"/>
      <c r="H16" s="36"/>
      <c r="I16" s="36"/>
      <c r="J16" s="36"/>
      <c r="K16" s="36"/>
      <c r="L16" s="3"/>
      <c r="AA16">
        <f t="shared" si="0"/>
        <v>0</v>
      </c>
      <c r="AB16">
        <f>AA16*VLOOKUP($C16,MOSCOW_Table[],2,TRUE)</f>
        <v>0</v>
      </c>
      <c r="AC16"/>
      <c r="AD16"/>
    </row>
    <row r="17" spans="1:30" ht="30">
      <c r="A17" s="152">
        <v>9</v>
      </c>
      <c r="B17" s="153" t="s">
        <v>564</v>
      </c>
      <c r="C17" s="141" t="s">
        <v>29</v>
      </c>
      <c r="D17" s="36"/>
      <c r="E17" s="36"/>
      <c r="F17" s="36"/>
      <c r="G17" s="36"/>
      <c r="H17" s="36"/>
      <c r="I17" s="36"/>
      <c r="J17" s="36"/>
      <c r="K17" s="36"/>
      <c r="L17" s="3"/>
      <c r="AA17">
        <f t="shared" si="0"/>
        <v>0</v>
      </c>
      <c r="AB17">
        <f>AA17*VLOOKUP($C17,MOSCOW_Table[],2,TRUE)</f>
        <v>0</v>
      </c>
      <c r="AC17"/>
      <c r="AD17"/>
    </row>
    <row r="18" spans="1:30">
      <c r="A18" s="152">
        <v>10</v>
      </c>
      <c r="B18" s="153" t="s">
        <v>565</v>
      </c>
      <c r="C18" s="141" t="s">
        <v>29</v>
      </c>
      <c r="D18" s="36"/>
      <c r="E18" s="36"/>
      <c r="F18" s="36"/>
      <c r="G18" s="36"/>
      <c r="H18" s="36"/>
      <c r="I18" s="36"/>
      <c r="J18" s="36"/>
      <c r="K18" s="36"/>
      <c r="L18" s="3"/>
      <c r="AA18">
        <f t="shared" si="0"/>
        <v>0</v>
      </c>
      <c r="AB18">
        <f>AA18*VLOOKUP($C18,MOSCOW_Table[],2,TRUE)</f>
        <v>0</v>
      </c>
      <c r="AC18"/>
      <c r="AD18"/>
    </row>
    <row r="19" spans="1:30" ht="30">
      <c r="A19" s="152">
        <v>11</v>
      </c>
      <c r="B19" s="153" t="s">
        <v>566</v>
      </c>
      <c r="C19" s="141" t="s">
        <v>29</v>
      </c>
      <c r="D19" s="36"/>
      <c r="E19" s="36"/>
      <c r="F19" s="36"/>
      <c r="G19" s="36"/>
      <c r="H19" s="36"/>
      <c r="I19" s="36"/>
      <c r="J19" s="36"/>
      <c r="K19" s="36"/>
      <c r="L19" s="3"/>
      <c r="AA19">
        <f t="shared" si="0"/>
        <v>0</v>
      </c>
      <c r="AB19">
        <f>AA19*VLOOKUP($C19,MOSCOW_Table[],2,TRUE)</f>
        <v>0</v>
      </c>
      <c r="AC19"/>
      <c r="AD19"/>
    </row>
    <row r="20" spans="1:30" ht="30">
      <c r="A20" s="152">
        <v>12</v>
      </c>
      <c r="B20" s="153" t="s">
        <v>567</v>
      </c>
      <c r="C20" s="141" t="s">
        <v>29</v>
      </c>
      <c r="D20" s="36"/>
      <c r="E20" s="36"/>
      <c r="F20" s="36"/>
      <c r="G20" s="36"/>
      <c r="H20" s="36"/>
      <c r="I20" s="36"/>
      <c r="J20" s="36"/>
      <c r="K20" s="36"/>
      <c r="L20" s="3"/>
      <c r="AA20">
        <f t="shared" si="0"/>
        <v>0</v>
      </c>
      <c r="AB20">
        <f>AA20*VLOOKUP($C20,MOSCOW_Table[],2,TRUE)</f>
        <v>0</v>
      </c>
      <c r="AC20"/>
      <c r="AD20"/>
    </row>
    <row r="21" spans="1:30" ht="15.75" thickBot="1">
      <c r="A21" s="37" t="s">
        <v>568</v>
      </c>
      <c r="B21" s="38"/>
      <c r="C21" s="39"/>
      <c r="D21" s="40"/>
      <c r="E21" s="40"/>
      <c r="F21" s="40"/>
      <c r="G21" s="40"/>
      <c r="H21" s="40"/>
      <c r="I21" s="40"/>
      <c r="J21" s="40"/>
      <c r="K21" s="40"/>
      <c r="L21" s="41"/>
      <c r="AA21"/>
      <c r="AB21"/>
      <c r="AC21"/>
      <c r="AD21"/>
    </row>
    <row r="22" spans="1:30">
      <c r="A22" s="575" t="s">
        <v>569</v>
      </c>
      <c r="B22" s="576"/>
      <c r="C22" s="576"/>
      <c r="D22" s="576"/>
      <c r="E22" s="576"/>
      <c r="F22" s="576"/>
      <c r="G22" s="576"/>
      <c r="H22" s="576"/>
      <c r="I22" s="576"/>
      <c r="J22" s="576"/>
      <c r="K22" s="576"/>
      <c r="L22" s="81"/>
      <c r="AA22"/>
      <c r="AB22"/>
      <c r="AC22"/>
      <c r="AD22"/>
    </row>
    <row r="23" spans="1:30" ht="30">
      <c r="A23" s="133">
        <v>1</v>
      </c>
      <c r="B23" s="134" t="s">
        <v>570</v>
      </c>
      <c r="C23" s="135" t="s">
        <v>21</v>
      </c>
      <c r="D23" s="36"/>
      <c r="E23" s="36"/>
      <c r="F23" s="36"/>
      <c r="G23" s="36"/>
      <c r="H23" s="36"/>
      <c r="I23" s="36"/>
      <c r="J23" s="36"/>
      <c r="K23" s="42"/>
      <c r="L23" s="3"/>
      <c r="AA23">
        <f t="shared" ref="AA23:AA83" si="1">IF(COUNTA($D23)=1,$D$4)+IF(COUNTA($E23)=1,$E$4)+IF(COUNTA($F23)=1,$F$4)+IF(COUNTA($G23)=1,$G$4)+IF(COUNTA($H23)=1,$H$4)+IF(COUNTA($I23)=1,$I$4)</f>
        <v>0</v>
      </c>
      <c r="AB23">
        <f>AA23*VLOOKUP($C23,MOSCOW_Table[],2,TRUE)</f>
        <v>0</v>
      </c>
      <c r="AC23">
        <f>SUM(AB23:AB41)</f>
        <v>0</v>
      </c>
      <c r="AD23"/>
    </row>
    <row r="24" spans="1:30" ht="30">
      <c r="A24" s="133">
        <v>2</v>
      </c>
      <c r="B24" s="134" t="s">
        <v>571</v>
      </c>
      <c r="C24" s="135" t="s">
        <v>21</v>
      </c>
      <c r="D24" s="36"/>
      <c r="E24" s="36"/>
      <c r="F24" s="36"/>
      <c r="G24" s="36"/>
      <c r="H24" s="36"/>
      <c r="I24" s="36"/>
      <c r="J24" s="36"/>
      <c r="K24" s="42"/>
      <c r="L24" s="3"/>
      <c r="AA24">
        <f t="shared" si="1"/>
        <v>0</v>
      </c>
      <c r="AB24">
        <f>AA24*VLOOKUP($C24,MOSCOW_Table[],2,TRUE)</f>
        <v>0</v>
      </c>
      <c r="AC24"/>
      <c r="AD24"/>
    </row>
    <row r="25" spans="1:30" ht="45">
      <c r="A25" s="133">
        <v>3</v>
      </c>
      <c r="B25" s="134" t="s">
        <v>572</v>
      </c>
      <c r="C25" s="135" t="s">
        <v>21</v>
      </c>
      <c r="D25" s="36"/>
      <c r="E25" s="36"/>
      <c r="F25" s="36"/>
      <c r="G25" s="36"/>
      <c r="H25" s="36"/>
      <c r="I25" s="36"/>
      <c r="J25" s="36"/>
      <c r="K25" s="42"/>
      <c r="L25" s="3"/>
      <c r="AA25">
        <f t="shared" si="1"/>
        <v>0</v>
      </c>
      <c r="AB25">
        <f>AA25*VLOOKUP($C25,MOSCOW_Table[],2,TRUE)</f>
        <v>0</v>
      </c>
      <c r="AC25"/>
      <c r="AD25"/>
    </row>
    <row r="26" spans="1:30" ht="30">
      <c r="A26" s="133">
        <v>4</v>
      </c>
      <c r="B26" s="134" t="s">
        <v>573</v>
      </c>
      <c r="C26" s="135" t="s">
        <v>21</v>
      </c>
      <c r="D26" s="36"/>
      <c r="E26" s="36"/>
      <c r="F26" s="36"/>
      <c r="G26" s="36"/>
      <c r="H26" s="36"/>
      <c r="I26" s="36"/>
      <c r="J26" s="36"/>
      <c r="K26" s="42"/>
      <c r="L26" s="3"/>
      <c r="AA26">
        <f t="shared" si="1"/>
        <v>0</v>
      </c>
      <c r="AB26">
        <f>AA26*VLOOKUP($C26,MOSCOW_Table[],2,TRUE)</f>
        <v>0</v>
      </c>
      <c r="AC26"/>
      <c r="AD26"/>
    </row>
    <row r="27" spans="1:30" ht="30">
      <c r="A27" s="133">
        <v>5</v>
      </c>
      <c r="B27" s="134" t="s">
        <v>574</v>
      </c>
      <c r="C27" s="135" t="s">
        <v>21</v>
      </c>
      <c r="D27" s="36"/>
      <c r="E27" s="36"/>
      <c r="F27" s="36"/>
      <c r="G27" s="36"/>
      <c r="H27" s="36"/>
      <c r="I27" s="36"/>
      <c r="J27" s="36"/>
      <c r="K27" s="42"/>
      <c r="L27" s="3"/>
      <c r="AA27">
        <f t="shared" si="1"/>
        <v>0</v>
      </c>
      <c r="AB27">
        <f>AA27*VLOOKUP($C27,MOSCOW_Table[],2,TRUE)</f>
        <v>0</v>
      </c>
      <c r="AC27"/>
      <c r="AD27"/>
    </row>
    <row r="28" spans="1:30" ht="30">
      <c r="A28" s="133">
        <v>6</v>
      </c>
      <c r="B28" s="134" t="s">
        <v>575</v>
      </c>
      <c r="C28" s="135" t="s">
        <v>21</v>
      </c>
      <c r="D28" s="36"/>
      <c r="E28" s="36"/>
      <c r="F28" s="36"/>
      <c r="G28" s="36"/>
      <c r="H28" s="36"/>
      <c r="I28" s="36"/>
      <c r="J28" s="36"/>
      <c r="K28" s="42"/>
      <c r="L28" s="3"/>
      <c r="AA28">
        <f t="shared" si="1"/>
        <v>0</v>
      </c>
      <c r="AB28">
        <f>AA28*VLOOKUP($C28,MOSCOW_Table[],2,TRUE)</f>
        <v>0</v>
      </c>
      <c r="AC28"/>
      <c r="AD28"/>
    </row>
    <row r="29" spans="1:30" ht="30">
      <c r="A29" s="133">
        <v>7</v>
      </c>
      <c r="B29" s="134" t="s">
        <v>576</v>
      </c>
      <c r="C29" s="135" t="s">
        <v>21</v>
      </c>
      <c r="D29" s="36"/>
      <c r="E29" s="36"/>
      <c r="F29" s="36"/>
      <c r="G29" s="36"/>
      <c r="H29" s="36"/>
      <c r="I29" s="36"/>
      <c r="J29" s="36"/>
      <c r="K29" s="42"/>
      <c r="L29" s="3"/>
      <c r="AA29">
        <f t="shared" si="1"/>
        <v>0</v>
      </c>
      <c r="AB29">
        <f>AA29*VLOOKUP($C29,MOSCOW_Table[],2,TRUE)</f>
        <v>0</v>
      </c>
      <c r="AC29"/>
      <c r="AD29"/>
    </row>
    <row r="30" spans="1:30" ht="30">
      <c r="A30" s="152">
        <v>8</v>
      </c>
      <c r="B30" s="153" t="s">
        <v>577</v>
      </c>
      <c r="C30" s="141" t="s">
        <v>29</v>
      </c>
      <c r="D30" s="36"/>
      <c r="E30" s="36"/>
      <c r="F30" s="36"/>
      <c r="G30" s="36"/>
      <c r="H30" s="36"/>
      <c r="I30" s="36"/>
      <c r="J30" s="36"/>
      <c r="K30" s="42"/>
      <c r="L30" s="3"/>
      <c r="AA30">
        <f t="shared" si="1"/>
        <v>0</v>
      </c>
      <c r="AB30">
        <f>AA30*VLOOKUP($C30,MOSCOW_Table[],2,TRUE)</f>
        <v>0</v>
      </c>
      <c r="AC30"/>
      <c r="AD30"/>
    </row>
    <row r="31" spans="1:30" ht="30">
      <c r="A31" s="152">
        <v>9</v>
      </c>
      <c r="B31" s="153" t="s">
        <v>578</v>
      </c>
      <c r="C31" s="141" t="s">
        <v>29</v>
      </c>
      <c r="D31" s="36"/>
      <c r="E31" s="36"/>
      <c r="F31" s="36"/>
      <c r="G31" s="36"/>
      <c r="H31" s="36"/>
      <c r="I31" s="36"/>
      <c r="J31" s="36"/>
      <c r="K31" s="42"/>
      <c r="L31" s="3"/>
      <c r="AA31">
        <f t="shared" si="1"/>
        <v>0</v>
      </c>
      <c r="AB31">
        <f>AA31*VLOOKUP($C31,MOSCOW_Table[],2,TRUE)</f>
        <v>0</v>
      </c>
      <c r="AC31"/>
      <c r="AD31"/>
    </row>
    <row r="32" spans="1:30" ht="30">
      <c r="A32" s="152">
        <v>10</v>
      </c>
      <c r="B32" s="153" t="s">
        <v>579</v>
      </c>
      <c r="C32" s="141" t="s">
        <v>29</v>
      </c>
      <c r="D32" s="36"/>
      <c r="E32" s="36"/>
      <c r="F32" s="36"/>
      <c r="G32" s="36"/>
      <c r="H32" s="36"/>
      <c r="I32" s="36"/>
      <c r="J32" s="36"/>
      <c r="K32" s="42"/>
      <c r="L32" s="3"/>
      <c r="AA32">
        <f t="shared" si="1"/>
        <v>0</v>
      </c>
      <c r="AB32">
        <f>AA32*VLOOKUP($C32,MOSCOW_Table[],2,TRUE)</f>
        <v>0</v>
      </c>
      <c r="AC32"/>
      <c r="AD32"/>
    </row>
    <row r="33" spans="1:30" ht="45">
      <c r="A33" s="152">
        <v>11</v>
      </c>
      <c r="B33" s="153" t="s">
        <v>580</v>
      </c>
      <c r="C33" s="141" t="s">
        <v>29</v>
      </c>
      <c r="D33" s="36"/>
      <c r="E33" s="36"/>
      <c r="F33" s="36"/>
      <c r="G33" s="36"/>
      <c r="H33" s="36"/>
      <c r="I33" s="36"/>
      <c r="J33" s="36"/>
      <c r="K33" s="42"/>
      <c r="L33" s="3"/>
      <c r="AA33">
        <f t="shared" si="1"/>
        <v>0</v>
      </c>
      <c r="AB33">
        <f>AA33*VLOOKUP($C33,MOSCOW_Table[],2,TRUE)</f>
        <v>0</v>
      </c>
      <c r="AC33"/>
      <c r="AD33"/>
    </row>
    <row r="34" spans="1:30" ht="45">
      <c r="A34" s="152">
        <v>12</v>
      </c>
      <c r="B34" s="153" t="s">
        <v>581</v>
      </c>
      <c r="C34" s="141" t="s">
        <v>29</v>
      </c>
      <c r="D34" s="36"/>
      <c r="E34" s="36"/>
      <c r="F34" s="36"/>
      <c r="G34" s="36"/>
      <c r="H34" s="36"/>
      <c r="I34" s="36"/>
      <c r="J34" s="36"/>
      <c r="K34" s="42"/>
      <c r="L34" s="3"/>
      <c r="AA34">
        <f t="shared" si="1"/>
        <v>0</v>
      </c>
      <c r="AB34">
        <f>AA34*VLOOKUP($C34,MOSCOW_Table[],2,TRUE)</f>
        <v>0</v>
      </c>
      <c r="AC34"/>
      <c r="AD34"/>
    </row>
    <row r="35" spans="1:30" ht="30">
      <c r="A35" s="152">
        <v>13</v>
      </c>
      <c r="B35" s="153" t="s">
        <v>582</v>
      </c>
      <c r="C35" s="141" t="s">
        <v>29</v>
      </c>
      <c r="D35" s="36"/>
      <c r="E35" s="36"/>
      <c r="F35" s="36"/>
      <c r="G35" s="36"/>
      <c r="H35" s="36"/>
      <c r="I35" s="36"/>
      <c r="J35" s="36"/>
      <c r="K35" s="42"/>
      <c r="L35" s="3"/>
      <c r="AA35">
        <f t="shared" si="1"/>
        <v>0</v>
      </c>
      <c r="AB35">
        <f>AA35*VLOOKUP($C35,MOSCOW_Table[],2,TRUE)</f>
        <v>0</v>
      </c>
      <c r="AC35"/>
      <c r="AD35"/>
    </row>
    <row r="36" spans="1:30" ht="30">
      <c r="A36" s="152">
        <v>14</v>
      </c>
      <c r="B36" s="153" t="s">
        <v>583</v>
      </c>
      <c r="C36" s="141" t="s">
        <v>29</v>
      </c>
      <c r="D36" s="36"/>
      <c r="E36" s="36"/>
      <c r="F36" s="36"/>
      <c r="G36" s="36"/>
      <c r="H36" s="36"/>
      <c r="I36" s="36"/>
      <c r="J36" s="36"/>
      <c r="K36" s="42"/>
      <c r="L36" s="3"/>
      <c r="AA36">
        <f t="shared" si="1"/>
        <v>0</v>
      </c>
      <c r="AB36">
        <f>AA36*VLOOKUP($C36,MOSCOW_Table[],2,TRUE)</f>
        <v>0</v>
      </c>
      <c r="AC36"/>
      <c r="AD36"/>
    </row>
    <row r="37" spans="1:30">
      <c r="A37" s="152">
        <v>15</v>
      </c>
      <c r="B37" s="153" t="s">
        <v>584</v>
      </c>
      <c r="C37" s="141" t="s">
        <v>29</v>
      </c>
      <c r="D37" s="36"/>
      <c r="E37" s="36"/>
      <c r="F37" s="36"/>
      <c r="G37" s="36"/>
      <c r="H37" s="36"/>
      <c r="I37" s="36"/>
      <c r="J37" s="36"/>
      <c r="K37" s="42"/>
      <c r="L37" s="3"/>
      <c r="AA37">
        <f t="shared" si="1"/>
        <v>0</v>
      </c>
      <c r="AB37">
        <f>AA37*VLOOKUP($C37,MOSCOW_Table[],2,TRUE)</f>
        <v>0</v>
      </c>
      <c r="AC37"/>
      <c r="AD37"/>
    </row>
    <row r="38" spans="1:30" ht="30">
      <c r="A38" s="152">
        <v>16</v>
      </c>
      <c r="B38" s="153" t="s">
        <v>585</v>
      </c>
      <c r="C38" s="141" t="s">
        <v>50</v>
      </c>
      <c r="D38" s="36"/>
      <c r="E38" s="36"/>
      <c r="F38" s="36"/>
      <c r="G38" s="36"/>
      <c r="H38" s="36"/>
      <c r="I38" s="36"/>
      <c r="J38" s="36"/>
      <c r="K38" s="42"/>
      <c r="L38" s="3"/>
      <c r="AA38">
        <f t="shared" si="1"/>
        <v>0</v>
      </c>
      <c r="AB38">
        <f>AA38*VLOOKUP($C38,MOSCOW_Table[],2,TRUE)</f>
        <v>0</v>
      </c>
      <c r="AC38"/>
      <c r="AD38"/>
    </row>
    <row r="39" spans="1:30" ht="45">
      <c r="A39" s="152">
        <v>17</v>
      </c>
      <c r="B39" s="153" t="s">
        <v>586</v>
      </c>
      <c r="C39" s="141" t="s">
        <v>50</v>
      </c>
      <c r="D39" s="36"/>
      <c r="E39" s="36"/>
      <c r="F39" s="36"/>
      <c r="G39" s="36"/>
      <c r="H39" s="36"/>
      <c r="I39" s="36"/>
      <c r="J39" s="36"/>
      <c r="K39" s="42"/>
      <c r="L39" s="3"/>
      <c r="AA39">
        <f t="shared" si="1"/>
        <v>0</v>
      </c>
      <c r="AB39">
        <f>AA39*VLOOKUP($C39,MOSCOW_Table[],2,TRUE)</f>
        <v>0</v>
      </c>
      <c r="AC39"/>
      <c r="AD39"/>
    </row>
    <row r="40" spans="1:30">
      <c r="A40" s="152">
        <v>18</v>
      </c>
      <c r="B40" s="153" t="s">
        <v>587</v>
      </c>
      <c r="C40" s="141" t="s">
        <v>50</v>
      </c>
      <c r="D40" s="36"/>
      <c r="E40" s="36"/>
      <c r="F40" s="36"/>
      <c r="G40" s="36"/>
      <c r="H40" s="36"/>
      <c r="I40" s="36"/>
      <c r="J40" s="36"/>
      <c r="K40" s="42"/>
      <c r="L40" s="3"/>
      <c r="AA40">
        <f t="shared" si="1"/>
        <v>0</v>
      </c>
      <c r="AB40">
        <f>AA40*VLOOKUP($C40,MOSCOW_Table[],2,TRUE)</f>
        <v>0</v>
      </c>
      <c r="AC40"/>
      <c r="AD40"/>
    </row>
    <row r="41" spans="1:30">
      <c r="A41" s="152">
        <v>19</v>
      </c>
      <c r="B41" s="153" t="s">
        <v>588</v>
      </c>
      <c r="C41" s="141" t="s">
        <v>50</v>
      </c>
      <c r="D41" s="36"/>
      <c r="E41" s="36"/>
      <c r="F41" s="36"/>
      <c r="G41" s="36"/>
      <c r="H41" s="36"/>
      <c r="I41" s="36"/>
      <c r="J41" s="36"/>
      <c r="K41" s="42"/>
      <c r="L41" s="3"/>
      <c r="AA41">
        <f t="shared" si="1"/>
        <v>0</v>
      </c>
      <c r="AB41">
        <f>AA41*VLOOKUP($C41,MOSCOW_Table[],2,TRUE)</f>
        <v>0</v>
      </c>
      <c r="AC41"/>
      <c r="AD41"/>
    </row>
    <row r="42" spans="1:30">
      <c r="A42" s="43" t="s">
        <v>589</v>
      </c>
      <c r="B42" s="44"/>
      <c r="C42" s="45"/>
      <c r="D42" s="46"/>
      <c r="E42" s="46"/>
      <c r="F42" s="46"/>
      <c r="G42" s="46"/>
      <c r="H42" s="46"/>
      <c r="I42" s="46"/>
      <c r="J42" s="46"/>
      <c r="K42" s="46"/>
      <c r="L42" s="47"/>
      <c r="AA42"/>
      <c r="AB42"/>
      <c r="AC42"/>
      <c r="AD42"/>
    </row>
    <row r="43" spans="1:30">
      <c r="A43" s="152">
        <v>1</v>
      </c>
      <c r="B43" s="153" t="s">
        <v>590</v>
      </c>
      <c r="C43" s="141" t="s">
        <v>29</v>
      </c>
      <c r="D43" s="36"/>
      <c r="E43" s="36"/>
      <c r="F43" s="36"/>
      <c r="G43" s="36"/>
      <c r="H43" s="36"/>
      <c r="I43" s="36"/>
      <c r="J43" s="36"/>
      <c r="K43" s="36"/>
      <c r="L43" s="5"/>
      <c r="AA43">
        <f t="shared" si="1"/>
        <v>0</v>
      </c>
      <c r="AB43">
        <f>AA43*VLOOKUP($C43,MOSCOW_Table[],2,TRUE)</f>
        <v>0</v>
      </c>
      <c r="AC43">
        <f>SUM(AB43:AB49)</f>
        <v>0</v>
      </c>
      <c r="AD43"/>
    </row>
    <row r="44" spans="1:30" ht="45">
      <c r="A44" s="152">
        <v>2</v>
      </c>
      <c r="B44" s="153" t="s">
        <v>591</v>
      </c>
      <c r="C44" s="141" t="s">
        <v>29</v>
      </c>
      <c r="D44" s="36"/>
      <c r="E44" s="36"/>
      <c r="F44" s="36"/>
      <c r="G44" s="36"/>
      <c r="H44" s="36"/>
      <c r="I44" s="36"/>
      <c r="J44" s="36"/>
      <c r="K44" s="36"/>
      <c r="L44" s="5"/>
      <c r="AA44">
        <f t="shared" si="1"/>
        <v>0</v>
      </c>
      <c r="AB44">
        <f>AA44*VLOOKUP($C44,MOSCOW_Table[],2,TRUE)</f>
        <v>0</v>
      </c>
      <c r="AC44"/>
      <c r="AD44"/>
    </row>
    <row r="45" spans="1:30" ht="30">
      <c r="A45" s="152">
        <v>3</v>
      </c>
      <c r="B45" s="153" t="s">
        <v>592</v>
      </c>
      <c r="C45" s="141" t="s">
        <v>29</v>
      </c>
      <c r="D45" s="36"/>
      <c r="E45" s="36"/>
      <c r="F45" s="36"/>
      <c r="G45" s="36"/>
      <c r="H45" s="36"/>
      <c r="I45" s="36"/>
      <c r="J45" s="36"/>
      <c r="K45" s="36"/>
      <c r="L45" s="3"/>
      <c r="AA45">
        <f t="shared" si="1"/>
        <v>0</v>
      </c>
      <c r="AB45">
        <f>AA45*VLOOKUP($C45,MOSCOW_Table[],2,TRUE)</f>
        <v>0</v>
      </c>
      <c r="AC45"/>
      <c r="AD45"/>
    </row>
    <row r="46" spans="1:30" ht="30">
      <c r="A46" s="152">
        <v>4</v>
      </c>
      <c r="B46" s="153" t="s">
        <v>593</v>
      </c>
      <c r="C46" s="141" t="s">
        <v>50</v>
      </c>
      <c r="D46" s="36"/>
      <c r="E46" s="36"/>
      <c r="F46" s="36"/>
      <c r="G46" s="36"/>
      <c r="H46" s="36"/>
      <c r="I46" s="36"/>
      <c r="J46" s="36"/>
      <c r="K46" s="36"/>
      <c r="L46" s="3"/>
      <c r="AA46">
        <f t="shared" si="1"/>
        <v>0</v>
      </c>
      <c r="AB46">
        <f>AA46*VLOOKUP($C46,MOSCOW_Table[],2,TRUE)</f>
        <v>0</v>
      </c>
      <c r="AC46"/>
      <c r="AD46"/>
    </row>
    <row r="47" spans="1:30" ht="30">
      <c r="A47" s="152">
        <v>5</v>
      </c>
      <c r="B47" s="153" t="s">
        <v>594</v>
      </c>
      <c r="C47" s="141" t="s">
        <v>50</v>
      </c>
      <c r="D47" s="36"/>
      <c r="E47" s="36"/>
      <c r="F47" s="36"/>
      <c r="G47" s="36"/>
      <c r="H47" s="36"/>
      <c r="I47" s="36"/>
      <c r="J47" s="36"/>
      <c r="K47" s="36"/>
      <c r="L47" s="5"/>
      <c r="AA47">
        <f t="shared" si="1"/>
        <v>0</v>
      </c>
      <c r="AB47">
        <f>AA47*VLOOKUP($C47,MOSCOW_Table[],2,TRUE)</f>
        <v>0</v>
      </c>
      <c r="AC47"/>
      <c r="AD47"/>
    </row>
    <row r="48" spans="1:30" ht="30">
      <c r="A48" s="152">
        <v>6</v>
      </c>
      <c r="B48" s="153" t="s">
        <v>595</v>
      </c>
      <c r="C48" s="141" t="s">
        <v>50</v>
      </c>
      <c r="D48" s="36"/>
      <c r="E48" s="36"/>
      <c r="F48" s="36"/>
      <c r="G48" s="36"/>
      <c r="H48" s="36"/>
      <c r="I48" s="36"/>
      <c r="J48" s="36"/>
      <c r="K48" s="36"/>
      <c r="L48" s="5"/>
      <c r="AA48">
        <f t="shared" si="1"/>
        <v>0</v>
      </c>
      <c r="AB48">
        <f>AA48*VLOOKUP($C48,MOSCOW_Table[],2,TRUE)</f>
        <v>0</v>
      </c>
      <c r="AC48"/>
      <c r="AD48"/>
    </row>
    <row r="49" spans="1:30" ht="30">
      <c r="A49" s="152">
        <v>7</v>
      </c>
      <c r="B49" s="153" t="s">
        <v>596</v>
      </c>
      <c r="C49" s="141" t="s">
        <v>50</v>
      </c>
      <c r="D49" s="36"/>
      <c r="E49" s="36"/>
      <c r="F49" s="36"/>
      <c r="G49" s="36"/>
      <c r="H49" s="36"/>
      <c r="I49" s="36"/>
      <c r="J49" s="36"/>
      <c r="K49" s="36"/>
      <c r="L49" s="5"/>
      <c r="AA49">
        <f t="shared" si="1"/>
        <v>0</v>
      </c>
      <c r="AB49">
        <f>AA49*VLOOKUP($C49,MOSCOW_Table[],2,TRUE)</f>
        <v>0</v>
      </c>
      <c r="AC49"/>
      <c r="AD49"/>
    </row>
    <row r="50" spans="1:30">
      <c r="A50" s="48" t="s">
        <v>597</v>
      </c>
      <c r="B50" s="49"/>
      <c r="C50" s="50"/>
      <c r="D50" s="51"/>
      <c r="E50" s="51"/>
      <c r="F50" s="51"/>
      <c r="G50" s="51"/>
      <c r="H50" s="51"/>
      <c r="I50" s="51"/>
      <c r="J50" s="51"/>
      <c r="K50" s="51"/>
      <c r="L50" s="52"/>
      <c r="AA50"/>
      <c r="AB50"/>
      <c r="AC50"/>
      <c r="AD50"/>
    </row>
    <row r="51" spans="1:30" ht="30">
      <c r="A51" s="133">
        <v>1</v>
      </c>
      <c r="B51" s="134" t="s">
        <v>598</v>
      </c>
      <c r="C51" s="135" t="s">
        <v>21</v>
      </c>
      <c r="D51" s="36"/>
      <c r="E51" s="36"/>
      <c r="F51" s="36"/>
      <c r="G51" s="36"/>
      <c r="H51" s="36"/>
      <c r="I51" s="36"/>
      <c r="J51" s="36"/>
      <c r="K51" s="36"/>
      <c r="L51" s="3"/>
      <c r="AA51">
        <f t="shared" si="1"/>
        <v>0</v>
      </c>
      <c r="AB51">
        <f>AA51*VLOOKUP($C51,MOSCOW_Table[],2,TRUE)</f>
        <v>0</v>
      </c>
      <c r="AC51">
        <f>SUM(AB51:AB57)</f>
        <v>0</v>
      </c>
      <c r="AD51"/>
    </row>
    <row r="52" spans="1:30">
      <c r="A52" s="152">
        <v>2</v>
      </c>
      <c r="B52" s="153" t="s">
        <v>599</v>
      </c>
      <c r="C52" s="141" t="s">
        <v>29</v>
      </c>
      <c r="D52" s="36"/>
      <c r="E52" s="36"/>
      <c r="F52" s="36"/>
      <c r="G52" s="36"/>
      <c r="H52" s="36"/>
      <c r="I52" s="36"/>
      <c r="J52" s="36"/>
      <c r="K52" s="36"/>
      <c r="L52" s="3"/>
      <c r="AA52">
        <f t="shared" si="1"/>
        <v>0</v>
      </c>
      <c r="AB52">
        <f>AA52*VLOOKUP($C52,MOSCOW_Table[],2,TRUE)</f>
        <v>0</v>
      </c>
      <c r="AC52"/>
      <c r="AD52"/>
    </row>
    <row r="53" spans="1:30">
      <c r="A53" s="152">
        <v>3</v>
      </c>
      <c r="B53" s="153" t="s">
        <v>600</v>
      </c>
      <c r="C53" s="141" t="s">
        <v>29</v>
      </c>
      <c r="D53" s="36"/>
      <c r="E53" s="36"/>
      <c r="F53" s="36"/>
      <c r="G53" s="36"/>
      <c r="H53" s="36"/>
      <c r="I53" s="36"/>
      <c r="J53" s="36"/>
      <c r="K53" s="36"/>
      <c r="L53" s="3"/>
      <c r="AA53">
        <f t="shared" si="1"/>
        <v>0</v>
      </c>
      <c r="AB53">
        <f>AA53*VLOOKUP($C53,MOSCOW_Table[],2,TRUE)</f>
        <v>0</v>
      </c>
      <c r="AC53"/>
      <c r="AD53"/>
    </row>
    <row r="54" spans="1:30" ht="30">
      <c r="A54" s="152">
        <v>4</v>
      </c>
      <c r="B54" s="153" t="s">
        <v>601</v>
      </c>
      <c r="C54" s="141" t="s">
        <v>29</v>
      </c>
      <c r="D54" s="36"/>
      <c r="E54" s="36"/>
      <c r="F54" s="36"/>
      <c r="G54" s="36"/>
      <c r="H54" s="36"/>
      <c r="I54" s="36"/>
      <c r="J54" s="36"/>
      <c r="K54" s="36"/>
      <c r="L54" s="3"/>
      <c r="AA54">
        <f t="shared" si="1"/>
        <v>0</v>
      </c>
      <c r="AB54">
        <f>AA54*VLOOKUP($C54,MOSCOW_Table[],2,TRUE)</f>
        <v>0</v>
      </c>
      <c r="AC54"/>
      <c r="AD54"/>
    </row>
    <row r="55" spans="1:30" ht="30">
      <c r="A55" s="152">
        <v>5</v>
      </c>
      <c r="B55" s="153" t="s">
        <v>602</v>
      </c>
      <c r="C55" s="141" t="s">
        <v>50</v>
      </c>
      <c r="D55" s="36"/>
      <c r="E55" s="36"/>
      <c r="F55" s="36"/>
      <c r="G55" s="36"/>
      <c r="H55" s="36"/>
      <c r="I55" s="36"/>
      <c r="J55" s="36"/>
      <c r="K55" s="36"/>
      <c r="L55" s="3"/>
      <c r="AA55">
        <f t="shared" si="1"/>
        <v>0</v>
      </c>
      <c r="AB55">
        <f>AA55*VLOOKUP($C55,MOSCOW_Table[],2,TRUE)</f>
        <v>0</v>
      </c>
      <c r="AC55"/>
      <c r="AD55"/>
    </row>
    <row r="56" spans="1:30">
      <c r="A56" s="152">
        <v>6</v>
      </c>
      <c r="B56" s="153" t="s">
        <v>603</v>
      </c>
      <c r="C56" s="141" t="s">
        <v>50</v>
      </c>
      <c r="D56" s="36"/>
      <c r="E56" s="36"/>
      <c r="F56" s="36"/>
      <c r="G56" s="36"/>
      <c r="H56" s="36"/>
      <c r="I56" s="36"/>
      <c r="J56" s="36"/>
      <c r="K56" s="36"/>
      <c r="L56" s="3"/>
      <c r="AA56">
        <f t="shared" si="1"/>
        <v>0</v>
      </c>
      <c r="AB56">
        <f>AA56*VLOOKUP($C56,MOSCOW_Table[],2,TRUE)</f>
        <v>0</v>
      </c>
      <c r="AC56"/>
      <c r="AD56"/>
    </row>
    <row r="57" spans="1:30">
      <c r="A57" s="152">
        <v>7</v>
      </c>
      <c r="B57" s="153" t="s">
        <v>604</v>
      </c>
      <c r="C57" s="141" t="s">
        <v>50</v>
      </c>
      <c r="D57" s="36"/>
      <c r="E57" s="36"/>
      <c r="F57" s="36"/>
      <c r="G57" s="36"/>
      <c r="H57" s="36"/>
      <c r="I57" s="36"/>
      <c r="J57" s="36"/>
      <c r="K57" s="36"/>
      <c r="L57" s="3"/>
      <c r="AA57">
        <f t="shared" si="1"/>
        <v>0</v>
      </c>
      <c r="AB57">
        <f>AA57*VLOOKUP($C57,MOSCOW_Table[],2,TRUE)</f>
        <v>0</v>
      </c>
      <c r="AC57"/>
      <c r="AD57"/>
    </row>
    <row r="58" spans="1:30">
      <c r="A58" s="53" t="s">
        <v>605</v>
      </c>
      <c r="B58" s="4"/>
      <c r="C58" s="54"/>
      <c r="D58" s="55"/>
      <c r="E58" s="55"/>
      <c r="F58" s="55"/>
      <c r="G58" s="55"/>
      <c r="H58" s="55"/>
      <c r="I58" s="55"/>
      <c r="J58" s="55"/>
      <c r="K58" s="55"/>
      <c r="L58" s="56"/>
      <c r="AA58"/>
      <c r="AB58"/>
      <c r="AC58"/>
      <c r="AD58"/>
    </row>
    <row r="59" spans="1:30" ht="30">
      <c r="A59" s="152">
        <v>1</v>
      </c>
      <c r="B59" s="153" t="s">
        <v>606</v>
      </c>
      <c r="C59" s="141" t="s">
        <v>29</v>
      </c>
      <c r="D59" s="36"/>
      <c r="E59" s="36"/>
      <c r="F59" s="36"/>
      <c r="G59" s="36"/>
      <c r="H59" s="36"/>
      <c r="I59" s="36"/>
      <c r="J59" s="36"/>
      <c r="K59" s="36"/>
      <c r="L59" s="3"/>
      <c r="AA59">
        <f t="shared" si="1"/>
        <v>0</v>
      </c>
      <c r="AB59">
        <f>AA59*VLOOKUP($C59,MOSCOW_Table[],2,TRUE)</f>
        <v>0</v>
      </c>
      <c r="AC59">
        <f>SUM(AB59:AB61)</f>
        <v>0</v>
      </c>
      <c r="AD59"/>
    </row>
    <row r="60" spans="1:30" ht="30">
      <c r="A60" s="152">
        <v>2</v>
      </c>
      <c r="B60" s="153" t="s">
        <v>607</v>
      </c>
      <c r="C60" s="141" t="s">
        <v>29</v>
      </c>
      <c r="D60" s="36"/>
      <c r="E60" s="36"/>
      <c r="F60" s="36"/>
      <c r="G60" s="36"/>
      <c r="H60" s="36"/>
      <c r="I60" s="36"/>
      <c r="J60" s="36"/>
      <c r="K60" s="36"/>
      <c r="L60" s="3"/>
      <c r="AA60">
        <f t="shared" si="1"/>
        <v>0</v>
      </c>
      <c r="AB60">
        <f>AA60*VLOOKUP($C60,MOSCOW_Table[],2,TRUE)</f>
        <v>0</v>
      </c>
      <c r="AC60"/>
      <c r="AD60"/>
    </row>
    <row r="61" spans="1:30">
      <c r="A61" s="152">
        <v>3</v>
      </c>
      <c r="B61" s="153" t="s">
        <v>608</v>
      </c>
      <c r="C61" s="141" t="s">
        <v>29</v>
      </c>
      <c r="D61" s="36"/>
      <c r="E61" s="36"/>
      <c r="F61" s="36"/>
      <c r="G61" s="36"/>
      <c r="H61" s="36"/>
      <c r="I61" s="36"/>
      <c r="J61" s="36"/>
      <c r="K61" s="36"/>
      <c r="L61" s="3"/>
      <c r="AA61">
        <f t="shared" si="1"/>
        <v>0</v>
      </c>
      <c r="AB61">
        <f>AA61*VLOOKUP($C61,MOSCOW_Table[],2,TRUE)</f>
        <v>0</v>
      </c>
      <c r="AC61"/>
      <c r="AD61"/>
    </row>
    <row r="62" spans="1:30" ht="15.75" thickBot="1">
      <c r="A62" s="57" t="s">
        <v>609</v>
      </c>
      <c r="B62" s="58"/>
      <c r="C62" s="59"/>
      <c r="D62" s="60"/>
      <c r="E62" s="60"/>
      <c r="F62" s="60"/>
      <c r="G62" s="60"/>
      <c r="H62" s="60"/>
      <c r="I62" s="60"/>
      <c r="J62" s="60"/>
      <c r="K62" s="60"/>
      <c r="L62" s="61"/>
      <c r="AA62"/>
      <c r="AB62"/>
      <c r="AC62"/>
      <c r="AD62"/>
    </row>
    <row r="63" spans="1:30" ht="15.75" thickBot="1">
      <c r="A63" s="560" t="s">
        <v>610</v>
      </c>
      <c r="B63" s="561"/>
      <c r="C63" s="561"/>
      <c r="D63" s="561"/>
      <c r="E63" s="561"/>
      <c r="F63" s="561"/>
      <c r="G63" s="561"/>
      <c r="H63" s="561"/>
      <c r="I63" s="561"/>
      <c r="J63" s="561"/>
      <c r="K63" s="561"/>
      <c r="L63" s="80"/>
      <c r="AA63"/>
      <c r="AB63"/>
      <c r="AC63"/>
      <c r="AD63"/>
    </row>
    <row r="64" spans="1:30">
      <c r="A64" s="53" t="s">
        <v>611</v>
      </c>
      <c r="B64" s="62"/>
      <c r="C64" s="63"/>
      <c r="D64" s="64"/>
      <c r="E64" s="64"/>
      <c r="F64" s="64"/>
      <c r="G64" s="64"/>
      <c r="H64" s="64"/>
      <c r="I64" s="64"/>
      <c r="J64" s="64"/>
      <c r="K64" s="64"/>
      <c r="L64" s="65"/>
      <c r="AA64"/>
      <c r="AB64"/>
      <c r="AC64"/>
      <c r="AD64"/>
    </row>
    <row r="65" spans="1:30" ht="30">
      <c r="A65" s="390">
        <v>1</v>
      </c>
      <c r="B65" s="391" t="s">
        <v>612</v>
      </c>
      <c r="C65" s="392" t="s">
        <v>50</v>
      </c>
      <c r="D65" s="66"/>
      <c r="E65" s="66"/>
      <c r="F65" s="66"/>
      <c r="G65" s="66"/>
      <c r="H65" s="66"/>
      <c r="I65" s="66"/>
      <c r="J65" s="66"/>
      <c r="K65" s="66"/>
      <c r="L65" s="3"/>
      <c r="AA65">
        <f t="shared" si="1"/>
        <v>0</v>
      </c>
      <c r="AB65">
        <f>AA65*VLOOKUP($C65,MOSCOW_Table[],2,TRUE)</f>
        <v>0</v>
      </c>
      <c r="AC65">
        <f>SUM(AB65:AB66)</f>
        <v>0</v>
      </c>
      <c r="AD65"/>
    </row>
    <row r="66" spans="1:30" ht="30">
      <c r="A66" s="390">
        <v>2</v>
      </c>
      <c r="B66" s="391" t="s">
        <v>613</v>
      </c>
      <c r="C66" s="392" t="s">
        <v>50</v>
      </c>
      <c r="D66" s="66"/>
      <c r="E66" s="66"/>
      <c r="F66" s="66"/>
      <c r="G66" s="66"/>
      <c r="H66" s="66"/>
      <c r="I66" s="66"/>
      <c r="J66" s="66"/>
      <c r="K66" s="66"/>
      <c r="L66" s="3"/>
      <c r="AA66">
        <f t="shared" si="1"/>
        <v>0</v>
      </c>
      <c r="AB66">
        <f>AA66*VLOOKUP($C66,MOSCOW_Table[],2,TRUE)</f>
        <v>0</v>
      </c>
      <c r="AC66"/>
      <c r="AD66"/>
    </row>
    <row r="67" spans="1:30">
      <c r="A67" s="67" t="s">
        <v>614</v>
      </c>
      <c r="B67" s="68"/>
      <c r="C67" s="69"/>
      <c r="D67" s="70"/>
      <c r="E67" s="70"/>
      <c r="F67" s="70"/>
      <c r="G67" s="70"/>
      <c r="H67" s="70"/>
      <c r="I67" s="70"/>
      <c r="J67" s="70"/>
      <c r="K67" s="70"/>
      <c r="L67" s="71"/>
      <c r="AA67"/>
      <c r="AB67"/>
      <c r="AC67"/>
      <c r="AD67"/>
    </row>
    <row r="68" spans="1:30" ht="30">
      <c r="A68" s="133">
        <v>1</v>
      </c>
      <c r="B68" s="134" t="s">
        <v>615</v>
      </c>
      <c r="C68" s="135" t="s">
        <v>21</v>
      </c>
      <c r="D68" s="36"/>
      <c r="E68" s="36"/>
      <c r="F68" s="36"/>
      <c r="G68" s="36"/>
      <c r="H68" s="36"/>
      <c r="I68" s="36"/>
      <c r="J68" s="36"/>
      <c r="K68" s="36"/>
      <c r="L68" s="3"/>
      <c r="AA68">
        <f t="shared" si="1"/>
        <v>0</v>
      </c>
      <c r="AB68">
        <f>AA68*VLOOKUP($C68,MOSCOW_Table[],2,TRUE)</f>
        <v>0</v>
      </c>
      <c r="AC68">
        <f>SUM(AB68:AB72)</f>
        <v>0</v>
      </c>
      <c r="AD68"/>
    </row>
    <row r="69" spans="1:30" ht="30">
      <c r="A69" s="152">
        <v>2</v>
      </c>
      <c r="B69" s="153" t="s">
        <v>616</v>
      </c>
      <c r="C69" s="141" t="s">
        <v>29</v>
      </c>
      <c r="D69" s="36"/>
      <c r="E69" s="36"/>
      <c r="F69" s="36"/>
      <c r="G69" s="36"/>
      <c r="H69" s="36"/>
      <c r="I69" s="36"/>
      <c r="J69" s="36"/>
      <c r="K69" s="36"/>
      <c r="L69" s="5"/>
      <c r="AA69">
        <f t="shared" si="1"/>
        <v>0</v>
      </c>
      <c r="AB69">
        <f>AA69*VLOOKUP($C69,MOSCOW_Table[],2,TRUE)</f>
        <v>0</v>
      </c>
      <c r="AC69"/>
      <c r="AD69"/>
    </row>
    <row r="70" spans="1:30" ht="45">
      <c r="A70" s="152">
        <v>3</v>
      </c>
      <c r="B70" s="393" t="s">
        <v>617</v>
      </c>
      <c r="C70" s="394" t="s">
        <v>50</v>
      </c>
      <c r="D70" s="36"/>
      <c r="E70" s="36"/>
      <c r="F70" s="36"/>
      <c r="G70" s="36"/>
      <c r="H70" s="36"/>
      <c r="I70" s="36"/>
      <c r="J70" s="36"/>
      <c r="K70" s="36"/>
      <c r="L70" s="5"/>
      <c r="AA70">
        <f t="shared" si="1"/>
        <v>0</v>
      </c>
      <c r="AB70">
        <f>AA70*VLOOKUP($C70,MOSCOW_Table[],2,TRUE)</f>
        <v>0</v>
      </c>
      <c r="AC70"/>
      <c r="AD70"/>
    </row>
    <row r="71" spans="1:30" ht="30">
      <c r="A71" s="152">
        <v>4</v>
      </c>
      <c r="B71" s="393" t="s">
        <v>618</v>
      </c>
      <c r="C71" s="394" t="s">
        <v>50</v>
      </c>
      <c r="D71" s="36"/>
      <c r="E71" s="36"/>
      <c r="F71" s="36"/>
      <c r="G71" s="36"/>
      <c r="H71" s="36"/>
      <c r="I71" s="36"/>
      <c r="J71" s="36"/>
      <c r="K71" s="36"/>
      <c r="L71" s="5"/>
      <c r="AA71">
        <f t="shared" si="1"/>
        <v>0</v>
      </c>
      <c r="AB71">
        <f>AA71*VLOOKUP($C71,MOSCOW_Table[],2,TRUE)</f>
        <v>0</v>
      </c>
      <c r="AC71"/>
      <c r="AD71"/>
    </row>
    <row r="72" spans="1:30" ht="30">
      <c r="A72" s="152">
        <v>5</v>
      </c>
      <c r="B72" s="393" t="s">
        <v>619</v>
      </c>
      <c r="C72" s="394" t="s">
        <v>50</v>
      </c>
      <c r="D72" s="36"/>
      <c r="E72" s="36"/>
      <c r="F72" s="36"/>
      <c r="G72" s="36"/>
      <c r="H72" s="36"/>
      <c r="I72" s="36"/>
      <c r="J72" s="36"/>
      <c r="K72" s="36"/>
      <c r="L72" s="3"/>
      <c r="AA72">
        <f t="shared" si="1"/>
        <v>0</v>
      </c>
      <c r="AB72">
        <f>AA72*VLOOKUP($C72,MOSCOW_Table[],2,TRUE)</f>
        <v>0</v>
      </c>
      <c r="AC72"/>
      <c r="AD72"/>
    </row>
    <row r="73" spans="1:30">
      <c r="A73" s="72" t="s">
        <v>620</v>
      </c>
      <c r="B73" s="73"/>
      <c r="C73" s="74"/>
      <c r="D73" s="75"/>
      <c r="E73" s="75"/>
      <c r="F73" s="75"/>
      <c r="G73" s="75"/>
      <c r="H73" s="75"/>
      <c r="I73" s="75"/>
      <c r="J73" s="75"/>
      <c r="K73" s="75"/>
      <c r="L73" s="76"/>
      <c r="AA73"/>
      <c r="AB73"/>
      <c r="AC73"/>
      <c r="AD73"/>
    </row>
    <row r="74" spans="1:30" ht="30">
      <c r="A74" s="133">
        <v>1</v>
      </c>
      <c r="B74" s="134" t="s">
        <v>621</v>
      </c>
      <c r="C74" s="135" t="s">
        <v>21</v>
      </c>
      <c r="D74" s="36"/>
      <c r="E74" s="36"/>
      <c r="F74" s="36"/>
      <c r="G74" s="36"/>
      <c r="H74" s="36"/>
      <c r="I74" s="36"/>
      <c r="J74" s="36"/>
      <c r="K74" s="36"/>
      <c r="L74" s="3"/>
      <c r="AA74">
        <f t="shared" si="1"/>
        <v>0</v>
      </c>
      <c r="AB74">
        <f>AA74*VLOOKUP($C74,MOSCOW_Table[],2,TRUE)</f>
        <v>0</v>
      </c>
      <c r="AC74">
        <f>SUM(AB74:AB83)</f>
        <v>0</v>
      </c>
      <c r="AD74"/>
    </row>
    <row r="75" spans="1:30" ht="30">
      <c r="A75" s="133">
        <v>2</v>
      </c>
      <c r="B75" s="134" t="s">
        <v>622</v>
      </c>
      <c r="C75" s="135" t="s">
        <v>21</v>
      </c>
      <c r="D75" s="36"/>
      <c r="E75" s="36"/>
      <c r="F75" s="36"/>
      <c r="G75" s="36"/>
      <c r="H75" s="36"/>
      <c r="I75" s="36"/>
      <c r="J75" s="36"/>
      <c r="K75" s="36"/>
      <c r="L75" s="3"/>
      <c r="AA75">
        <f t="shared" si="1"/>
        <v>0</v>
      </c>
      <c r="AB75">
        <f>AA75*VLOOKUP($C75,MOSCOW_Table[],2,TRUE)</f>
        <v>0</v>
      </c>
      <c r="AC75"/>
      <c r="AD75"/>
    </row>
    <row r="76" spans="1:30" ht="30">
      <c r="A76" s="133">
        <v>3</v>
      </c>
      <c r="B76" s="134" t="s">
        <v>623</v>
      </c>
      <c r="C76" s="135" t="s">
        <v>21</v>
      </c>
      <c r="D76" s="36"/>
      <c r="E76" s="36"/>
      <c r="F76" s="36"/>
      <c r="G76" s="36"/>
      <c r="H76" s="36"/>
      <c r="I76" s="36"/>
      <c r="J76" s="36"/>
      <c r="K76" s="36"/>
      <c r="L76" s="3"/>
      <c r="AA76">
        <f t="shared" si="1"/>
        <v>0</v>
      </c>
      <c r="AB76">
        <f>AA76*VLOOKUP($C76,MOSCOW_Table[],2,TRUE)</f>
        <v>0</v>
      </c>
      <c r="AC76"/>
      <c r="AD76"/>
    </row>
    <row r="77" spans="1:30" ht="30">
      <c r="A77" s="152">
        <v>4</v>
      </c>
      <c r="B77" s="153" t="s">
        <v>624</v>
      </c>
      <c r="C77" s="141" t="s">
        <v>29</v>
      </c>
      <c r="D77" s="36"/>
      <c r="E77" s="36"/>
      <c r="F77" s="36"/>
      <c r="G77" s="36"/>
      <c r="H77" s="36"/>
      <c r="I77" s="36"/>
      <c r="J77" s="36"/>
      <c r="K77" s="36"/>
      <c r="L77" s="3"/>
      <c r="AA77">
        <f t="shared" si="1"/>
        <v>0</v>
      </c>
      <c r="AB77">
        <f>AA77*VLOOKUP($C77,MOSCOW_Table[],2,TRUE)</f>
        <v>0</v>
      </c>
      <c r="AC77"/>
      <c r="AD77"/>
    </row>
    <row r="78" spans="1:30">
      <c r="A78" s="152">
        <v>5</v>
      </c>
      <c r="B78" s="153" t="s">
        <v>625</v>
      </c>
      <c r="C78" s="141" t="s">
        <v>29</v>
      </c>
      <c r="D78" s="36"/>
      <c r="E78" s="36"/>
      <c r="F78" s="36"/>
      <c r="G78" s="36"/>
      <c r="H78" s="36"/>
      <c r="I78" s="36"/>
      <c r="J78" s="36"/>
      <c r="K78" s="36"/>
      <c r="L78" s="3"/>
      <c r="AA78">
        <f t="shared" si="1"/>
        <v>0</v>
      </c>
      <c r="AB78">
        <f>AA78*VLOOKUP($C78,MOSCOW_Table[],2,TRUE)</f>
        <v>0</v>
      </c>
      <c r="AC78"/>
      <c r="AD78"/>
    </row>
    <row r="79" spans="1:30" ht="45">
      <c r="A79" s="152">
        <v>6</v>
      </c>
      <c r="B79" s="153" t="s">
        <v>626</v>
      </c>
      <c r="C79" s="141" t="s">
        <v>29</v>
      </c>
      <c r="D79" s="36"/>
      <c r="E79" s="36"/>
      <c r="F79" s="36"/>
      <c r="G79" s="36"/>
      <c r="H79" s="36"/>
      <c r="I79" s="36"/>
      <c r="J79" s="36"/>
      <c r="K79" s="36"/>
      <c r="L79" s="3"/>
      <c r="AA79">
        <f t="shared" si="1"/>
        <v>0</v>
      </c>
      <c r="AB79">
        <f>AA79*VLOOKUP($C79,MOSCOW_Table[],2,TRUE)</f>
        <v>0</v>
      </c>
      <c r="AC79"/>
      <c r="AD79"/>
    </row>
    <row r="80" spans="1:30" ht="30">
      <c r="A80" s="152">
        <v>7</v>
      </c>
      <c r="B80" s="153" t="s">
        <v>627</v>
      </c>
      <c r="C80" s="141" t="s">
        <v>29</v>
      </c>
      <c r="D80" s="36"/>
      <c r="E80" s="36"/>
      <c r="F80" s="36"/>
      <c r="G80" s="36"/>
      <c r="H80" s="36"/>
      <c r="I80" s="36"/>
      <c r="J80" s="36"/>
      <c r="K80" s="36"/>
      <c r="L80" s="3"/>
      <c r="AA80">
        <f t="shared" si="1"/>
        <v>0</v>
      </c>
      <c r="AB80">
        <f>AA80*VLOOKUP($C80,MOSCOW_Table[],2,TRUE)</f>
        <v>0</v>
      </c>
      <c r="AC80"/>
      <c r="AD80"/>
    </row>
    <row r="81" spans="1:30" ht="30">
      <c r="A81" s="152">
        <v>8</v>
      </c>
      <c r="B81" s="153" t="s">
        <v>628</v>
      </c>
      <c r="C81" s="141" t="s">
        <v>50</v>
      </c>
      <c r="D81" s="36"/>
      <c r="E81" s="36"/>
      <c r="F81" s="36"/>
      <c r="G81" s="36"/>
      <c r="H81" s="36"/>
      <c r="I81" s="36"/>
      <c r="J81" s="36"/>
      <c r="K81" s="36"/>
      <c r="L81" s="3"/>
      <c r="AA81">
        <f t="shared" si="1"/>
        <v>0</v>
      </c>
      <c r="AB81">
        <f>AA81*VLOOKUP($C81,MOSCOW_Table[],2,TRUE)</f>
        <v>0</v>
      </c>
      <c r="AC81"/>
      <c r="AD81"/>
    </row>
    <row r="82" spans="1:30" ht="30">
      <c r="A82" s="152">
        <v>9</v>
      </c>
      <c r="B82" s="153" t="s">
        <v>629</v>
      </c>
      <c r="C82" s="141" t="s">
        <v>50</v>
      </c>
      <c r="D82" s="36"/>
      <c r="E82" s="36"/>
      <c r="F82" s="36"/>
      <c r="G82" s="36"/>
      <c r="H82" s="36"/>
      <c r="I82" s="36"/>
      <c r="J82" s="36"/>
      <c r="K82" s="36"/>
      <c r="L82" s="3"/>
      <c r="AA82">
        <f t="shared" si="1"/>
        <v>0</v>
      </c>
      <c r="AB82">
        <f>AA82*VLOOKUP($C82,MOSCOW_Table[],2,TRUE)</f>
        <v>0</v>
      </c>
      <c r="AC82"/>
      <c r="AD82"/>
    </row>
    <row r="83" spans="1:30" ht="30">
      <c r="A83" s="152">
        <v>10</v>
      </c>
      <c r="B83" s="153" t="s">
        <v>630</v>
      </c>
      <c r="C83" s="141" t="s">
        <v>50</v>
      </c>
      <c r="D83" s="36"/>
      <c r="E83" s="36"/>
      <c r="F83" s="36"/>
      <c r="G83" s="36"/>
      <c r="H83" s="36"/>
      <c r="I83" s="36"/>
      <c r="J83" s="36"/>
      <c r="K83" s="36"/>
      <c r="L83" s="3"/>
      <c r="AA83">
        <f t="shared" si="1"/>
        <v>0</v>
      </c>
      <c r="AB83">
        <f>AA83*VLOOKUP($C83,MOSCOW_Table[],2,TRUE)</f>
        <v>0</v>
      </c>
      <c r="AC83"/>
      <c r="AD83"/>
    </row>
    <row r="84" spans="1:30" ht="15.75" thickBot="1">
      <c r="A84" s="57" t="s">
        <v>631</v>
      </c>
      <c r="B84" s="58"/>
      <c r="C84" s="59"/>
      <c r="D84" s="60"/>
      <c r="E84" s="60"/>
      <c r="F84" s="60"/>
      <c r="G84" s="60"/>
      <c r="H84" s="60"/>
      <c r="I84" s="60"/>
      <c r="J84" s="60"/>
      <c r="K84" s="60"/>
      <c r="L84" s="61"/>
      <c r="AA84"/>
      <c r="AB84"/>
      <c r="AC84"/>
      <c r="AD84"/>
    </row>
    <row r="85" spans="1:30" ht="30" customHeight="1">
      <c r="A85" s="562" t="s">
        <v>632</v>
      </c>
      <c r="B85" s="563"/>
      <c r="C85" s="563"/>
      <c r="D85" s="563"/>
      <c r="E85" s="563"/>
      <c r="F85" s="563"/>
      <c r="G85" s="563"/>
      <c r="H85" s="563"/>
      <c r="I85" s="563"/>
      <c r="J85" s="563"/>
      <c r="K85" s="563"/>
      <c r="L85" s="80"/>
      <c r="AA85"/>
      <c r="AB85"/>
      <c r="AC85"/>
      <c r="AD85"/>
    </row>
    <row r="86" spans="1:30">
      <c r="A86" s="53" t="s">
        <v>633</v>
      </c>
      <c r="B86" s="4"/>
      <c r="C86" s="54"/>
      <c r="D86" s="55"/>
      <c r="E86" s="55"/>
      <c r="F86" s="55"/>
      <c r="G86" s="55"/>
      <c r="H86" s="55"/>
      <c r="I86" s="55"/>
      <c r="J86" s="55"/>
      <c r="K86" s="55"/>
      <c r="L86" s="56"/>
      <c r="AA86"/>
      <c r="AB86"/>
      <c r="AC86"/>
      <c r="AD86"/>
    </row>
    <row r="87" spans="1:30" ht="45">
      <c r="A87" s="152">
        <v>1</v>
      </c>
      <c r="B87" s="153" t="s">
        <v>634</v>
      </c>
      <c r="C87" s="141" t="s">
        <v>50</v>
      </c>
      <c r="D87" s="36"/>
      <c r="E87" s="36"/>
      <c r="F87" s="36"/>
      <c r="G87" s="36"/>
      <c r="H87" s="36"/>
      <c r="I87" s="36"/>
      <c r="J87" s="36"/>
      <c r="K87" s="36"/>
      <c r="L87" s="3"/>
      <c r="AA87">
        <f t="shared" ref="AA87:AA150" si="2">IF(COUNTA($D87)=1,$D$4)+IF(COUNTA($E87)=1,$E$4)+IF(COUNTA($F87)=1,$F$4)+IF(COUNTA($G87)=1,$G$4)+IF(COUNTA($H87)=1,$H$4)+IF(COUNTA($I87)=1,$I$4)</f>
        <v>0</v>
      </c>
      <c r="AB87">
        <f>AA87*VLOOKUP($C87,MOSCOW_Table[],2,TRUE)</f>
        <v>0</v>
      </c>
      <c r="AC87">
        <f>SUM(AB87:AB92)</f>
        <v>0</v>
      </c>
      <c r="AD87"/>
    </row>
    <row r="88" spans="1:30">
      <c r="A88" s="152">
        <v>2</v>
      </c>
      <c r="B88" s="153" t="s">
        <v>635</v>
      </c>
      <c r="C88" s="141" t="s">
        <v>50</v>
      </c>
      <c r="D88" s="36"/>
      <c r="E88" s="36"/>
      <c r="F88" s="36"/>
      <c r="G88" s="36"/>
      <c r="H88" s="36"/>
      <c r="I88" s="36"/>
      <c r="J88" s="36"/>
      <c r="K88" s="36"/>
      <c r="L88" s="3"/>
      <c r="AA88">
        <f t="shared" si="2"/>
        <v>0</v>
      </c>
      <c r="AB88">
        <f>AA88*VLOOKUP($C88,MOSCOW_Table[],2,TRUE)</f>
        <v>0</v>
      </c>
      <c r="AC88"/>
      <c r="AD88"/>
    </row>
    <row r="89" spans="1:30">
      <c r="A89" s="152">
        <v>3</v>
      </c>
      <c r="B89" s="153" t="s">
        <v>636</v>
      </c>
      <c r="C89" s="141" t="s">
        <v>50</v>
      </c>
      <c r="D89" s="36"/>
      <c r="E89" s="36"/>
      <c r="F89" s="36"/>
      <c r="G89" s="36"/>
      <c r="H89" s="36"/>
      <c r="I89" s="36"/>
      <c r="J89" s="36"/>
      <c r="K89" s="36"/>
      <c r="L89" s="3"/>
      <c r="AA89">
        <f t="shared" si="2"/>
        <v>0</v>
      </c>
      <c r="AB89">
        <f>AA89*VLOOKUP($C89,MOSCOW_Table[],2,TRUE)</f>
        <v>0</v>
      </c>
      <c r="AC89"/>
      <c r="AD89"/>
    </row>
    <row r="90" spans="1:30" ht="45">
      <c r="A90" s="152">
        <v>4</v>
      </c>
      <c r="B90" s="153" t="s">
        <v>637</v>
      </c>
      <c r="C90" s="141" t="s">
        <v>50</v>
      </c>
      <c r="D90" s="36"/>
      <c r="E90" s="36"/>
      <c r="F90" s="36"/>
      <c r="G90" s="36"/>
      <c r="H90" s="36"/>
      <c r="I90" s="36"/>
      <c r="J90" s="36"/>
      <c r="K90" s="36"/>
      <c r="L90" s="3"/>
      <c r="AA90">
        <f t="shared" si="2"/>
        <v>0</v>
      </c>
      <c r="AB90">
        <f>AA90*VLOOKUP($C90,MOSCOW_Table[],2,TRUE)</f>
        <v>0</v>
      </c>
      <c r="AC90"/>
      <c r="AD90"/>
    </row>
    <row r="91" spans="1:30">
      <c r="A91" s="152">
        <v>5</v>
      </c>
      <c r="B91" s="153" t="s">
        <v>638</v>
      </c>
      <c r="C91" s="141" t="s">
        <v>50</v>
      </c>
      <c r="D91" s="36"/>
      <c r="E91" s="36"/>
      <c r="F91" s="36"/>
      <c r="G91" s="36"/>
      <c r="H91" s="36"/>
      <c r="I91" s="36"/>
      <c r="J91" s="36"/>
      <c r="K91" s="36"/>
      <c r="L91" s="3"/>
      <c r="AA91">
        <f t="shared" si="2"/>
        <v>0</v>
      </c>
      <c r="AB91">
        <f>AA91*VLOOKUP($C91,MOSCOW_Table[],2,TRUE)</f>
        <v>0</v>
      </c>
      <c r="AC91"/>
      <c r="AD91"/>
    </row>
    <row r="92" spans="1:30" ht="30">
      <c r="A92" s="152">
        <v>6</v>
      </c>
      <c r="B92" s="153" t="s">
        <v>639</v>
      </c>
      <c r="C92" s="141" t="s">
        <v>50</v>
      </c>
      <c r="D92" s="36"/>
      <c r="E92" s="36"/>
      <c r="F92" s="36"/>
      <c r="G92" s="36"/>
      <c r="H92" s="36"/>
      <c r="I92" s="36"/>
      <c r="J92" s="36"/>
      <c r="K92" s="36"/>
      <c r="L92" s="3"/>
      <c r="AA92">
        <f t="shared" si="2"/>
        <v>0</v>
      </c>
      <c r="AB92">
        <f>AA92*VLOOKUP($C92,MOSCOW_Table[],2,TRUE)</f>
        <v>0</v>
      </c>
      <c r="AC92"/>
      <c r="AD92"/>
    </row>
    <row r="93" spans="1:30">
      <c r="A93" s="53" t="s">
        <v>640</v>
      </c>
      <c r="B93" s="4"/>
      <c r="C93" s="54"/>
      <c r="D93" s="55"/>
      <c r="E93" s="55"/>
      <c r="F93" s="55"/>
      <c r="G93" s="55"/>
      <c r="H93" s="55"/>
      <c r="I93" s="55"/>
      <c r="J93" s="55"/>
      <c r="K93" s="55"/>
      <c r="L93" s="56"/>
      <c r="AA93"/>
      <c r="AB93"/>
      <c r="AC93"/>
      <c r="AD93"/>
    </row>
    <row r="94" spans="1:30" ht="30">
      <c r="A94" s="133">
        <v>1</v>
      </c>
      <c r="B94" s="134" t="s">
        <v>641</v>
      </c>
      <c r="C94" s="135" t="s">
        <v>21</v>
      </c>
      <c r="D94" s="36"/>
      <c r="E94" s="36"/>
      <c r="F94" s="36"/>
      <c r="G94" s="36"/>
      <c r="H94" s="36"/>
      <c r="I94" s="36"/>
      <c r="J94" s="36"/>
      <c r="K94" s="36"/>
      <c r="L94" s="5"/>
      <c r="AA94">
        <f t="shared" si="2"/>
        <v>0</v>
      </c>
      <c r="AB94">
        <f>AA94*VLOOKUP($C94,MOSCOW_Table[],2,TRUE)</f>
        <v>0</v>
      </c>
      <c r="AC94">
        <f>SUM(AB94:AB102)</f>
        <v>0</v>
      </c>
      <c r="AD94"/>
    </row>
    <row r="95" spans="1:30" ht="30">
      <c r="A95" s="133">
        <v>2</v>
      </c>
      <c r="B95" s="134" t="s">
        <v>642</v>
      </c>
      <c r="C95" s="135" t="s">
        <v>21</v>
      </c>
      <c r="D95" s="36"/>
      <c r="E95" s="36"/>
      <c r="F95" s="36"/>
      <c r="G95" s="36"/>
      <c r="H95" s="36"/>
      <c r="I95" s="36"/>
      <c r="J95" s="36"/>
      <c r="K95" s="36"/>
      <c r="L95" s="3"/>
      <c r="AA95">
        <f t="shared" si="2"/>
        <v>0</v>
      </c>
      <c r="AB95">
        <f>AA95*VLOOKUP($C95,MOSCOW_Table[],2,TRUE)</f>
        <v>0</v>
      </c>
      <c r="AC95"/>
      <c r="AD95"/>
    </row>
    <row r="96" spans="1:30" ht="30">
      <c r="A96" s="133">
        <v>3</v>
      </c>
      <c r="B96" s="134" t="s">
        <v>643</v>
      </c>
      <c r="C96" s="135" t="s">
        <v>21</v>
      </c>
      <c r="D96" s="36"/>
      <c r="E96" s="36"/>
      <c r="F96" s="36"/>
      <c r="G96" s="36"/>
      <c r="H96" s="36"/>
      <c r="I96" s="36"/>
      <c r="J96" s="36"/>
      <c r="K96" s="36"/>
      <c r="L96" s="3"/>
      <c r="AA96">
        <f t="shared" si="2"/>
        <v>0</v>
      </c>
      <c r="AB96">
        <f>AA96*VLOOKUP($C96,MOSCOW_Table[],2,TRUE)</f>
        <v>0</v>
      </c>
      <c r="AC96"/>
      <c r="AD96"/>
    </row>
    <row r="97" spans="1:30" ht="30">
      <c r="A97" s="133">
        <v>4</v>
      </c>
      <c r="B97" s="134" t="s">
        <v>644</v>
      </c>
      <c r="C97" s="135" t="s">
        <v>21</v>
      </c>
      <c r="D97" s="36"/>
      <c r="E97" s="36"/>
      <c r="F97" s="36"/>
      <c r="G97" s="36"/>
      <c r="H97" s="36"/>
      <c r="I97" s="36"/>
      <c r="J97" s="36"/>
      <c r="K97" s="36"/>
      <c r="L97" s="3"/>
      <c r="AA97">
        <f t="shared" si="2"/>
        <v>0</v>
      </c>
      <c r="AB97">
        <f>AA97*VLOOKUP($C97,MOSCOW_Table[],2,TRUE)</f>
        <v>0</v>
      </c>
      <c r="AC97"/>
      <c r="AD97"/>
    </row>
    <row r="98" spans="1:30" ht="45">
      <c r="A98" s="133">
        <v>5</v>
      </c>
      <c r="B98" s="134" t="s">
        <v>645</v>
      </c>
      <c r="C98" s="135" t="s">
        <v>21</v>
      </c>
      <c r="D98" s="36"/>
      <c r="E98" s="36"/>
      <c r="F98" s="36"/>
      <c r="G98" s="36"/>
      <c r="H98" s="36"/>
      <c r="I98" s="36"/>
      <c r="J98" s="36"/>
      <c r="K98" s="36"/>
      <c r="L98" s="3"/>
      <c r="AA98">
        <f t="shared" si="2"/>
        <v>0</v>
      </c>
      <c r="AB98">
        <f>AA98*VLOOKUP($C98,MOSCOW_Table[],2,TRUE)</f>
        <v>0</v>
      </c>
      <c r="AC98"/>
      <c r="AD98"/>
    </row>
    <row r="99" spans="1:30" ht="45">
      <c r="A99" s="152">
        <v>6</v>
      </c>
      <c r="B99" s="393" t="s">
        <v>646</v>
      </c>
      <c r="C99" s="394" t="s">
        <v>29</v>
      </c>
      <c r="D99" s="36"/>
      <c r="E99" s="36"/>
      <c r="F99" s="36"/>
      <c r="G99" s="36"/>
      <c r="H99" s="36"/>
      <c r="I99" s="36"/>
      <c r="J99" s="36"/>
      <c r="K99" s="36"/>
      <c r="L99" s="3"/>
      <c r="AA99">
        <f t="shared" si="2"/>
        <v>0</v>
      </c>
      <c r="AB99">
        <f>AA99*VLOOKUP($C99,MOSCOW_Table[],2,TRUE)</f>
        <v>0</v>
      </c>
      <c r="AC99"/>
      <c r="AD99"/>
    </row>
    <row r="100" spans="1:30" ht="30">
      <c r="A100" s="152">
        <v>7</v>
      </c>
      <c r="B100" s="153" t="s">
        <v>647</v>
      </c>
      <c r="C100" s="394" t="s">
        <v>29</v>
      </c>
      <c r="D100" s="36"/>
      <c r="E100" s="36"/>
      <c r="F100" s="36"/>
      <c r="G100" s="36"/>
      <c r="H100" s="36"/>
      <c r="I100" s="36"/>
      <c r="J100" s="36"/>
      <c r="K100" s="36"/>
      <c r="L100" s="3"/>
      <c r="AA100">
        <f t="shared" si="2"/>
        <v>0</v>
      </c>
      <c r="AB100">
        <f>AA100*VLOOKUP($C100,MOSCOW_Table[],2,TRUE)</f>
        <v>0</v>
      </c>
      <c r="AC100"/>
      <c r="AD100"/>
    </row>
    <row r="101" spans="1:30" ht="45">
      <c r="A101" s="152">
        <v>8</v>
      </c>
      <c r="B101" s="153" t="s">
        <v>648</v>
      </c>
      <c r="C101" s="394" t="s">
        <v>29</v>
      </c>
      <c r="D101" s="36"/>
      <c r="E101" s="36"/>
      <c r="F101" s="36"/>
      <c r="G101" s="36"/>
      <c r="H101" s="36"/>
      <c r="I101" s="36"/>
      <c r="J101" s="36"/>
      <c r="K101" s="36"/>
      <c r="L101" s="3"/>
      <c r="AA101">
        <f t="shared" si="2"/>
        <v>0</v>
      </c>
      <c r="AB101">
        <f>AA101*VLOOKUP($C101,MOSCOW_Table[],2,TRUE)</f>
        <v>0</v>
      </c>
      <c r="AC101"/>
      <c r="AD101"/>
    </row>
    <row r="102" spans="1:30">
      <c r="A102" s="152">
        <v>9</v>
      </c>
      <c r="B102" s="153" t="s">
        <v>649</v>
      </c>
      <c r="C102" s="394" t="s">
        <v>29</v>
      </c>
      <c r="D102" s="36"/>
      <c r="E102" s="36"/>
      <c r="F102" s="36"/>
      <c r="G102" s="36"/>
      <c r="H102" s="36"/>
      <c r="I102" s="36"/>
      <c r="J102" s="36"/>
      <c r="K102" s="36"/>
      <c r="L102" s="3"/>
      <c r="AA102">
        <f t="shared" si="2"/>
        <v>0</v>
      </c>
      <c r="AB102">
        <f>AA102*VLOOKUP($C102,MOSCOW_Table[],2,TRUE)</f>
        <v>0</v>
      </c>
      <c r="AC102"/>
      <c r="AD102"/>
    </row>
    <row r="103" spans="1:30">
      <c r="A103" s="53" t="s">
        <v>650</v>
      </c>
      <c r="B103" s="62"/>
      <c r="C103" s="63"/>
      <c r="D103" s="64"/>
      <c r="E103" s="64"/>
      <c r="F103" s="64"/>
      <c r="G103" s="64"/>
      <c r="H103" s="64"/>
      <c r="I103" s="64"/>
      <c r="J103" s="64"/>
      <c r="K103" s="64"/>
      <c r="L103" s="65"/>
      <c r="AA103"/>
      <c r="AB103"/>
      <c r="AC103"/>
      <c r="AD103"/>
    </row>
    <row r="104" spans="1:30" ht="30">
      <c r="A104" s="152">
        <v>1</v>
      </c>
      <c r="B104" s="153" t="s">
        <v>651</v>
      </c>
      <c r="C104" s="141" t="s">
        <v>50</v>
      </c>
      <c r="D104" s="36"/>
      <c r="E104" s="36"/>
      <c r="F104" s="36"/>
      <c r="G104" s="36"/>
      <c r="H104" s="36"/>
      <c r="I104" s="36"/>
      <c r="J104" s="36"/>
      <c r="K104" s="36"/>
      <c r="L104" s="3"/>
      <c r="AA104">
        <f t="shared" si="2"/>
        <v>0</v>
      </c>
      <c r="AB104">
        <f>AA104*VLOOKUP($C104,MOSCOW_Table[],2,TRUE)</f>
        <v>0</v>
      </c>
      <c r="AC104">
        <f>SUM(AB104:AB111)</f>
        <v>0</v>
      </c>
      <c r="AD104"/>
    </row>
    <row r="105" spans="1:30" ht="30">
      <c r="A105" s="152">
        <v>2</v>
      </c>
      <c r="B105" s="153" t="s">
        <v>652</v>
      </c>
      <c r="C105" s="141" t="s">
        <v>50</v>
      </c>
      <c r="D105" s="36"/>
      <c r="E105" s="36"/>
      <c r="F105" s="36"/>
      <c r="G105" s="36"/>
      <c r="H105" s="36"/>
      <c r="I105" s="36"/>
      <c r="J105" s="36"/>
      <c r="K105" s="36"/>
      <c r="L105" s="3"/>
      <c r="AA105">
        <f t="shared" si="2"/>
        <v>0</v>
      </c>
      <c r="AB105">
        <f>AA105*VLOOKUP($C105,MOSCOW_Table[],2,TRUE)</f>
        <v>0</v>
      </c>
      <c r="AC105"/>
      <c r="AD105"/>
    </row>
    <row r="106" spans="1:30">
      <c r="A106" s="152">
        <v>3</v>
      </c>
      <c r="B106" s="153" t="s">
        <v>653</v>
      </c>
      <c r="C106" s="141" t="s">
        <v>50</v>
      </c>
      <c r="D106" s="36"/>
      <c r="E106" s="36"/>
      <c r="F106" s="36"/>
      <c r="G106" s="36"/>
      <c r="H106" s="36"/>
      <c r="I106" s="36"/>
      <c r="J106" s="36"/>
      <c r="K106" s="36"/>
      <c r="L106" s="3"/>
      <c r="AA106">
        <f t="shared" si="2"/>
        <v>0</v>
      </c>
      <c r="AB106">
        <f>AA106*VLOOKUP($C106,MOSCOW_Table[],2,TRUE)</f>
        <v>0</v>
      </c>
      <c r="AC106"/>
      <c r="AD106"/>
    </row>
    <row r="107" spans="1:30" ht="30">
      <c r="A107" s="152">
        <v>4</v>
      </c>
      <c r="B107" s="153" t="s">
        <v>654</v>
      </c>
      <c r="C107" s="141" t="s">
        <v>50</v>
      </c>
      <c r="D107" s="36"/>
      <c r="E107" s="36"/>
      <c r="F107" s="36"/>
      <c r="G107" s="36"/>
      <c r="H107" s="36"/>
      <c r="I107" s="36"/>
      <c r="J107" s="36"/>
      <c r="K107" s="36"/>
      <c r="L107" s="3"/>
      <c r="AA107">
        <f t="shared" si="2"/>
        <v>0</v>
      </c>
      <c r="AB107">
        <f>AA107*VLOOKUP($C107,MOSCOW_Table[],2,TRUE)</f>
        <v>0</v>
      </c>
      <c r="AC107"/>
      <c r="AD107"/>
    </row>
    <row r="108" spans="1:30">
      <c r="A108" s="152">
        <v>5</v>
      </c>
      <c r="B108" s="153" t="s">
        <v>655</v>
      </c>
      <c r="C108" s="141" t="s">
        <v>50</v>
      </c>
      <c r="D108" s="36"/>
      <c r="E108" s="36"/>
      <c r="F108" s="36"/>
      <c r="G108" s="36"/>
      <c r="H108" s="36"/>
      <c r="I108" s="36"/>
      <c r="J108" s="36"/>
      <c r="K108" s="36"/>
      <c r="L108" s="3"/>
      <c r="AA108">
        <f t="shared" si="2"/>
        <v>0</v>
      </c>
      <c r="AB108">
        <f>AA108*VLOOKUP($C108,MOSCOW_Table[],2,TRUE)</f>
        <v>0</v>
      </c>
      <c r="AC108"/>
      <c r="AD108"/>
    </row>
    <row r="109" spans="1:30" ht="30">
      <c r="A109" s="152">
        <v>6</v>
      </c>
      <c r="B109" s="153" t="s">
        <v>656</v>
      </c>
      <c r="C109" s="141" t="s">
        <v>50</v>
      </c>
      <c r="D109" s="36"/>
      <c r="E109" s="36"/>
      <c r="F109" s="36"/>
      <c r="G109" s="36"/>
      <c r="H109" s="36"/>
      <c r="I109" s="36"/>
      <c r="J109" s="36"/>
      <c r="K109" s="36"/>
      <c r="L109" s="3"/>
      <c r="AA109">
        <f t="shared" si="2"/>
        <v>0</v>
      </c>
      <c r="AB109">
        <f>AA109*VLOOKUP($C109,MOSCOW_Table[],2,TRUE)</f>
        <v>0</v>
      </c>
      <c r="AC109"/>
      <c r="AD109"/>
    </row>
    <row r="110" spans="1:30" ht="30">
      <c r="A110" s="152">
        <v>7</v>
      </c>
      <c r="B110" s="153" t="s">
        <v>657</v>
      </c>
      <c r="C110" s="141" t="s">
        <v>50</v>
      </c>
      <c r="D110" s="36"/>
      <c r="E110" s="36"/>
      <c r="F110" s="36"/>
      <c r="G110" s="36"/>
      <c r="H110" s="36"/>
      <c r="I110" s="36"/>
      <c r="J110" s="36"/>
      <c r="K110" s="36"/>
      <c r="L110" s="3"/>
      <c r="AA110">
        <f t="shared" si="2"/>
        <v>0</v>
      </c>
      <c r="AB110">
        <f>AA110*VLOOKUP($C110,MOSCOW_Table[],2,TRUE)</f>
        <v>0</v>
      </c>
      <c r="AC110"/>
      <c r="AD110"/>
    </row>
    <row r="111" spans="1:30" ht="45">
      <c r="A111" s="152">
        <v>8</v>
      </c>
      <c r="B111" s="153" t="s">
        <v>658</v>
      </c>
      <c r="C111" s="141" t="s">
        <v>50</v>
      </c>
      <c r="D111" s="36"/>
      <c r="E111" s="36"/>
      <c r="F111" s="36"/>
      <c r="G111" s="36"/>
      <c r="H111" s="36"/>
      <c r="I111" s="36"/>
      <c r="J111" s="36"/>
      <c r="K111" s="36"/>
      <c r="L111" s="3"/>
      <c r="AA111">
        <f t="shared" si="2"/>
        <v>0</v>
      </c>
      <c r="AB111">
        <f>AA111*VLOOKUP($C111,MOSCOW_Table[],2,TRUE)</f>
        <v>0</v>
      </c>
      <c r="AC111"/>
      <c r="AD111"/>
    </row>
    <row r="112" spans="1:30">
      <c r="A112" s="53" t="s">
        <v>659</v>
      </c>
      <c r="B112" s="4"/>
      <c r="C112" s="54"/>
      <c r="D112" s="55"/>
      <c r="E112" s="55"/>
      <c r="F112" s="55"/>
      <c r="G112" s="55"/>
      <c r="H112" s="55"/>
      <c r="I112" s="55"/>
      <c r="J112" s="55"/>
      <c r="K112" s="55"/>
      <c r="L112" s="56"/>
      <c r="AA112"/>
      <c r="AB112"/>
      <c r="AC112"/>
      <c r="AD112"/>
    </row>
    <row r="113" spans="1:30" ht="30">
      <c r="A113" s="133">
        <v>1</v>
      </c>
      <c r="B113" s="134" t="s">
        <v>660</v>
      </c>
      <c r="C113" s="135" t="s">
        <v>21</v>
      </c>
      <c r="D113" s="36"/>
      <c r="E113" s="36"/>
      <c r="F113" s="36"/>
      <c r="G113" s="36"/>
      <c r="H113" s="36"/>
      <c r="I113" s="36"/>
      <c r="J113" s="36"/>
      <c r="K113" s="36"/>
      <c r="L113" s="3"/>
      <c r="AA113">
        <f t="shared" si="2"/>
        <v>0</v>
      </c>
      <c r="AB113">
        <f>AA113*VLOOKUP($C113,MOSCOW_Table[],2,TRUE)</f>
        <v>0</v>
      </c>
      <c r="AC113">
        <f>SUM(AB113:AB114)</f>
        <v>0</v>
      </c>
      <c r="AD113"/>
    </row>
    <row r="114" spans="1:30" ht="45">
      <c r="A114" s="133">
        <v>2</v>
      </c>
      <c r="B114" s="134" t="s">
        <v>661</v>
      </c>
      <c r="C114" s="135" t="s">
        <v>21</v>
      </c>
      <c r="D114" s="36"/>
      <c r="E114" s="36"/>
      <c r="F114" s="36"/>
      <c r="G114" s="36"/>
      <c r="H114" s="36"/>
      <c r="I114" s="36"/>
      <c r="J114" s="36"/>
      <c r="K114" s="36"/>
      <c r="L114" s="3"/>
      <c r="AA114">
        <f t="shared" si="2"/>
        <v>0</v>
      </c>
      <c r="AB114">
        <f>AA114*VLOOKUP($C114,MOSCOW_Table[],2,TRUE)</f>
        <v>0</v>
      </c>
      <c r="AC114"/>
      <c r="AD114"/>
    </row>
    <row r="115" spans="1:30">
      <c r="A115" s="53" t="s">
        <v>662</v>
      </c>
      <c r="B115" s="4"/>
      <c r="C115" s="54"/>
      <c r="D115" s="55"/>
      <c r="E115" s="55"/>
      <c r="F115" s="55"/>
      <c r="G115" s="55"/>
      <c r="H115" s="55"/>
      <c r="I115" s="55"/>
      <c r="J115" s="55"/>
      <c r="K115" s="55"/>
      <c r="L115" s="56"/>
      <c r="AA115"/>
      <c r="AB115"/>
      <c r="AC115"/>
      <c r="AD115"/>
    </row>
    <row r="116" spans="1:30" ht="30">
      <c r="A116" s="133">
        <v>1</v>
      </c>
      <c r="B116" s="134" t="s">
        <v>663</v>
      </c>
      <c r="C116" s="135" t="s">
        <v>21</v>
      </c>
      <c r="D116" s="36"/>
      <c r="E116" s="36"/>
      <c r="F116" s="36"/>
      <c r="G116" s="36"/>
      <c r="H116" s="36"/>
      <c r="I116" s="36"/>
      <c r="J116" s="36"/>
      <c r="K116" s="36"/>
      <c r="L116" s="3"/>
      <c r="AA116">
        <f t="shared" si="2"/>
        <v>0</v>
      </c>
      <c r="AB116">
        <f>AA116*VLOOKUP($C116,MOSCOW_Table[],2,TRUE)</f>
        <v>0</v>
      </c>
      <c r="AC116">
        <f>SUM(AB116:AB121)</f>
        <v>0</v>
      </c>
      <c r="AD116"/>
    </row>
    <row r="117" spans="1:30">
      <c r="A117" s="152">
        <v>2</v>
      </c>
      <c r="B117" s="153" t="s">
        <v>664</v>
      </c>
      <c r="C117" s="141" t="s">
        <v>29</v>
      </c>
      <c r="D117" s="36"/>
      <c r="E117" s="36"/>
      <c r="F117" s="36"/>
      <c r="G117" s="36"/>
      <c r="H117" s="36"/>
      <c r="I117" s="36"/>
      <c r="J117" s="36"/>
      <c r="K117" s="36"/>
      <c r="L117" s="3"/>
      <c r="AA117">
        <f t="shared" si="2"/>
        <v>0</v>
      </c>
      <c r="AB117">
        <f>AA117*VLOOKUP($C117,MOSCOW_Table[],2,TRUE)</f>
        <v>0</v>
      </c>
      <c r="AC117"/>
      <c r="AD117"/>
    </row>
    <row r="118" spans="1:30">
      <c r="A118" s="152">
        <v>3</v>
      </c>
      <c r="B118" s="153" t="s">
        <v>665</v>
      </c>
      <c r="C118" s="141" t="s">
        <v>29</v>
      </c>
      <c r="D118" s="36"/>
      <c r="E118" s="36"/>
      <c r="F118" s="36"/>
      <c r="G118" s="36"/>
      <c r="H118" s="36"/>
      <c r="I118" s="36"/>
      <c r="J118" s="36"/>
      <c r="K118" s="36"/>
      <c r="L118" s="3"/>
      <c r="AA118">
        <f t="shared" si="2"/>
        <v>0</v>
      </c>
      <c r="AB118">
        <f>AA118*VLOOKUP($C118,MOSCOW_Table[],2,TRUE)</f>
        <v>0</v>
      </c>
      <c r="AC118"/>
      <c r="AD118"/>
    </row>
    <row r="119" spans="1:30" ht="30">
      <c r="A119" s="152">
        <v>4</v>
      </c>
      <c r="B119" s="153" t="s">
        <v>666</v>
      </c>
      <c r="C119" s="141" t="s">
        <v>29</v>
      </c>
      <c r="D119" s="36"/>
      <c r="E119" s="36"/>
      <c r="F119" s="36"/>
      <c r="G119" s="36"/>
      <c r="H119" s="36"/>
      <c r="I119" s="36"/>
      <c r="J119" s="36"/>
      <c r="K119" s="36"/>
      <c r="L119" s="3"/>
      <c r="AA119">
        <f t="shared" si="2"/>
        <v>0</v>
      </c>
      <c r="AB119">
        <f>AA119*VLOOKUP($C119,MOSCOW_Table[],2,TRUE)</f>
        <v>0</v>
      </c>
      <c r="AC119"/>
      <c r="AD119"/>
    </row>
    <row r="120" spans="1:30" ht="45">
      <c r="A120" s="152">
        <v>5</v>
      </c>
      <c r="B120" s="153" t="s">
        <v>667</v>
      </c>
      <c r="C120" s="141" t="s">
        <v>29</v>
      </c>
      <c r="D120" s="36"/>
      <c r="E120" s="36"/>
      <c r="F120" s="36"/>
      <c r="G120" s="36"/>
      <c r="H120" s="36"/>
      <c r="I120" s="36"/>
      <c r="J120" s="36"/>
      <c r="K120" s="36"/>
      <c r="L120" s="3"/>
      <c r="AA120">
        <f t="shared" si="2"/>
        <v>0</v>
      </c>
      <c r="AB120">
        <f>AA120*VLOOKUP($C120,MOSCOW_Table[],2,TRUE)</f>
        <v>0</v>
      </c>
      <c r="AC120"/>
      <c r="AD120"/>
    </row>
    <row r="121" spans="1:30" ht="45">
      <c r="A121" s="152">
        <v>6</v>
      </c>
      <c r="B121" s="153" t="s">
        <v>668</v>
      </c>
      <c r="C121" s="141" t="s">
        <v>29</v>
      </c>
      <c r="D121" s="36"/>
      <c r="E121" s="36"/>
      <c r="F121" s="36"/>
      <c r="G121" s="36"/>
      <c r="H121" s="36"/>
      <c r="I121" s="36"/>
      <c r="J121" s="36"/>
      <c r="K121" s="36"/>
      <c r="L121" s="3"/>
      <c r="AA121">
        <f t="shared" si="2"/>
        <v>0</v>
      </c>
      <c r="AB121">
        <f>AA121*VLOOKUP($C121,MOSCOW_Table[],2,TRUE)</f>
        <v>0</v>
      </c>
      <c r="AC121"/>
      <c r="AD121"/>
    </row>
    <row r="122" spans="1:30">
      <c r="A122" s="53" t="s">
        <v>669</v>
      </c>
      <c r="B122" s="4"/>
      <c r="C122" s="54"/>
      <c r="D122" s="55"/>
      <c r="E122" s="55"/>
      <c r="F122" s="55"/>
      <c r="G122" s="55"/>
      <c r="H122" s="55"/>
      <c r="I122" s="55"/>
      <c r="J122" s="55"/>
      <c r="K122" s="55"/>
      <c r="L122" s="56"/>
      <c r="AA122"/>
      <c r="AB122"/>
      <c r="AC122"/>
      <c r="AD122"/>
    </row>
    <row r="123" spans="1:30">
      <c r="A123" s="152">
        <v>1</v>
      </c>
      <c r="B123" s="153" t="s">
        <v>670</v>
      </c>
      <c r="C123" s="141" t="s">
        <v>29</v>
      </c>
      <c r="D123" s="36"/>
      <c r="E123" s="36"/>
      <c r="F123" s="36"/>
      <c r="G123" s="36"/>
      <c r="H123" s="36"/>
      <c r="I123" s="36"/>
      <c r="J123" s="36"/>
      <c r="K123" s="36"/>
      <c r="L123" s="3"/>
      <c r="AA123">
        <f t="shared" si="2"/>
        <v>0</v>
      </c>
      <c r="AB123">
        <f>AA123*VLOOKUP($C123,MOSCOW_Table[],2,TRUE)</f>
        <v>0</v>
      </c>
      <c r="AC123">
        <f>SUM(AB123:AB124)</f>
        <v>0</v>
      </c>
      <c r="AD123"/>
    </row>
    <row r="124" spans="1:30" ht="30">
      <c r="A124" s="152">
        <v>2</v>
      </c>
      <c r="B124" s="153" t="s">
        <v>671</v>
      </c>
      <c r="C124" s="141" t="s">
        <v>29</v>
      </c>
      <c r="D124" s="36"/>
      <c r="E124" s="36"/>
      <c r="F124" s="36"/>
      <c r="G124" s="36"/>
      <c r="H124" s="36"/>
      <c r="I124" s="36"/>
      <c r="J124" s="36"/>
      <c r="K124" s="36"/>
      <c r="L124" s="3"/>
      <c r="AA124">
        <f t="shared" si="2"/>
        <v>0</v>
      </c>
      <c r="AB124">
        <f>AA124*VLOOKUP($C124,MOSCOW_Table[],2,TRUE)</f>
        <v>0</v>
      </c>
      <c r="AC124"/>
      <c r="AD124"/>
    </row>
    <row r="125" spans="1:30" ht="15.75" thickBot="1">
      <c r="A125" s="57" t="s">
        <v>672</v>
      </c>
      <c r="B125" s="77"/>
      <c r="C125" s="59"/>
      <c r="D125" s="78"/>
      <c r="E125" s="78"/>
      <c r="F125" s="78"/>
      <c r="G125" s="78"/>
      <c r="H125" s="78"/>
      <c r="I125" s="78"/>
      <c r="J125" s="78"/>
      <c r="K125" s="78"/>
      <c r="L125" s="79"/>
      <c r="AA125"/>
      <c r="AB125"/>
      <c r="AC125"/>
      <c r="AD125"/>
    </row>
    <row r="126" spans="1:30">
      <c r="A126" s="564" t="s">
        <v>673</v>
      </c>
      <c r="B126" s="565"/>
      <c r="C126" s="565"/>
      <c r="D126" s="565"/>
      <c r="E126" s="565"/>
      <c r="F126" s="565"/>
      <c r="G126" s="565"/>
      <c r="H126" s="565"/>
      <c r="I126" s="565"/>
      <c r="J126" s="565"/>
      <c r="K126" s="565"/>
      <c r="L126" s="80"/>
      <c r="AA126"/>
      <c r="AB126"/>
      <c r="AC126"/>
      <c r="AD126"/>
    </row>
    <row r="127" spans="1:30">
      <c r="A127" s="53" t="s">
        <v>674</v>
      </c>
      <c r="B127" s="4"/>
      <c r="C127" s="54"/>
      <c r="D127" s="55"/>
      <c r="E127" s="55"/>
      <c r="F127" s="55"/>
      <c r="G127" s="55"/>
      <c r="H127" s="55"/>
      <c r="I127" s="55"/>
      <c r="J127" s="55"/>
      <c r="K127" s="55"/>
      <c r="L127" s="56"/>
      <c r="AA127"/>
      <c r="AB127"/>
      <c r="AC127"/>
      <c r="AD127"/>
    </row>
    <row r="128" spans="1:30">
      <c r="A128" s="133">
        <v>1</v>
      </c>
      <c r="B128" s="134" t="s">
        <v>675</v>
      </c>
      <c r="C128" s="135" t="s">
        <v>21</v>
      </c>
      <c r="D128" s="36"/>
      <c r="E128" s="36"/>
      <c r="F128" s="36"/>
      <c r="G128" s="36"/>
      <c r="H128" s="36"/>
      <c r="I128" s="36"/>
      <c r="J128" s="36"/>
      <c r="K128" s="36"/>
      <c r="L128" s="5"/>
      <c r="AA128">
        <f t="shared" si="2"/>
        <v>0</v>
      </c>
      <c r="AB128">
        <f>AA128*VLOOKUP($C128,MOSCOW_Table[],2,TRUE)</f>
        <v>0</v>
      </c>
      <c r="AC128">
        <f>SUM(AB128:AB138)</f>
        <v>0</v>
      </c>
      <c r="AD128"/>
    </row>
    <row r="129" spans="1:30">
      <c r="A129" s="133">
        <v>2</v>
      </c>
      <c r="B129" s="395" t="s">
        <v>676</v>
      </c>
      <c r="C129" s="135" t="s">
        <v>21</v>
      </c>
      <c r="D129" s="36"/>
      <c r="E129" s="36"/>
      <c r="F129" s="36"/>
      <c r="G129" s="36"/>
      <c r="H129" s="36"/>
      <c r="I129" s="36"/>
      <c r="J129" s="36"/>
      <c r="K129" s="36"/>
      <c r="L129" s="5"/>
      <c r="AA129">
        <f t="shared" si="2"/>
        <v>0</v>
      </c>
      <c r="AB129">
        <f>AA129*VLOOKUP($C129,MOSCOW_Table[],2,TRUE)</f>
        <v>0</v>
      </c>
      <c r="AC129"/>
      <c r="AD129"/>
    </row>
    <row r="130" spans="1:30">
      <c r="A130" s="133">
        <v>3</v>
      </c>
      <c r="B130" s="395" t="s">
        <v>677</v>
      </c>
      <c r="C130" s="135" t="s">
        <v>21</v>
      </c>
      <c r="D130" s="36"/>
      <c r="E130" s="36"/>
      <c r="F130" s="36"/>
      <c r="G130" s="36"/>
      <c r="H130" s="36"/>
      <c r="I130" s="36"/>
      <c r="J130" s="36"/>
      <c r="K130" s="36"/>
      <c r="L130" s="3"/>
      <c r="AA130">
        <f t="shared" si="2"/>
        <v>0</v>
      </c>
      <c r="AB130">
        <f>AA130*VLOOKUP($C130,MOSCOW_Table[],2,TRUE)</f>
        <v>0</v>
      </c>
      <c r="AC130"/>
      <c r="AD130"/>
    </row>
    <row r="131" spans="1:30" ht="30">
      <c r="A131" s="152">
        <v>4</v>
      </c>
      <c r="B131" s="393" t="s">
        <v>678</v>
      </c>
      <c r="C131" s="394" t="s">
        <v>29</v>
      </c>
      <c r="D131" s="36"/>
      <c r="E131" s="36"/>
      <c r="F131" s="36"/>
      <c r="G131" s="36"/>
      <c r="H131" s="36"/>
      <c r="I131" s="36"/>
      <c r="J131" s="36"/>
      <c r="K131" s="36"/>
      <c r="L131" s="3"/>
      <c r="AA131">
        <f t="shared" si="2"/>
        <v>0</v>
      </c>
      <c r="AB131">
        <f>AA131*VLOOKUP($C131,MOSCOW_Table[],2,TRUE)</f>
        <v>0</v>
      </c>
      <c r="AC131"/>
      <c r="AD131"/>
    </row>
    <row r="132" spans="1:30" ht="30">
      <c r="A132" s="152">
        <v>5</v>
      </c>
      <c r="B132" s="393" t="s">
        <v>679</v>
      </c>
      <c r="C132" s="394" t="s">
        <v>29</v>
      </c>
      <c r="D132" s="36"/>
      <c r="E132" s="36"/>
      <c r="F132" s="36"/>
      <c r="G132" s="36"/>
      <c r="H132" s="36"/>
      <c r="I132" s="36"/>
      <c r="J132" s="36"/>
      <c r="K132" s="36"/>
      <c r="L132" s="5"/>
      <c r="AA132">
        <f t="shared" si="2"/>
        <v>0</v>
      </c>
      <c r="AB132">
        <f>AA132*VLOOKUP($C132,MOSCOW_Table[],2,TRUE)</f>
        <v>0</v>
      </c>
      <c r="AC132"/>
      <c r="AD132"/>
    </row>
    <row r="133" spans="1:30" ht="45">
      <c r="A133" s="152">
        <v>6</v>
      </c>
      <c r="B133" s="153" t="s">
        <v>680</v>
      </c>
      <c r="C133" s="394" t="s">
        <v>29</v>
      </c>
      <c r="D133" s="36"/>
      <c r="E133" s="36"/>
      <c r="F133" s="36"/>
      <c r="G133" s="36"/>
      <c r="H133" s="36"/>
      <c r="I133" s="36"/>
      <c r="J133" s="36"/>
      <c r="K133" s="36"/>
      <c r="L133" s="5"/>
      <c r="AA133">
        <f t="shared" si="2"/>
        <v>0</v>
      </c>
      <c r="AB133">
        <f>AA133*VLOOKUP($C133,MOSCOW_Table[],2,TRUE)</f>
        <v>0</v>
      </c>
      <c r="AC133"/>
      <c r="AD133"/>
    </row>
    <row r="134" spans="1:30">
      <c r="A134" s="152">
        <v>7</v>
      </c>
      <c r="B134" s="153" t="s">
        <v>681</v>
      </c>
      <c r="C134" s="394" t="s">
        <v>29</v>
      </c>
      <c r="D134" s="36"/>
      <c r="E134" s="36"/>
      <c r="F134" s="36"/>
      <c r="G134" s="36"/>
      <c r="H134" s="36"/>
      <c r="I134" s="36"/>
      <c r="J134" s="36"/>
      <c r="K134" s="36"/>
      <c r="L134" s="5"/>
      <c r="AA134">
        <f t="shared" si="2"/>
        <v>0</v>
      </c>
      <c r="AB134">
        <f>AA134*VLOOKUP($C134,MOSCOW_Table[],2,TRUE)</f>
        <v>0</v>
      </c>
      <c r="AC134"/>
      <c r="AD134"/>
    </row>
    <row r="135" spans="1:30">
      <c r="A135" s="152">
        <v>8</v>
      </c>
      <c r="B135" s="153" t="s">
        <v>682</v>
      </c>
      <c r="C135" s="394" t="s">
        <v>29</v>
      </c>
      <c r="D135" s="36"/>
      <c r="E135" s="36"/>
      <c r="F135" s="36"/>
      <c r="G135" s="36"/>
      <c r="H135" s="36"/>
      <c r="I135" s="36"/>
      <c r="J135" s="36"/>
      <c r="K135" s="36"/>
      <c r="L135" s="3"/>
      <c r="AA135">
        <f t="shared" si="2"/>
        <v>0</v>
      </c>
      <c r="AB135">
        <f>AA135*VLOOKUP($C135,MOSCOW_Table[],2,TRUE)</f>
        <v>0</v>
      </c>
      <c r="AC135"/>
      <c r="AD135"/>
    </row>
    <row r="136" spans="1:30" ht="30">
      <c r="A136" s="152">
        <v>9</v>
      </c>
      <c r="B136" s="393" t="s">
        <v>683</v>
      </c>
      <c r="C136" s="394" t="s">
        <v>50</v>
      </c>
      <c r="D136" s="36"/>
      <c r="E136" s="36"/>
      <c r="F136" s="36"/>
      <c r="G136" s="36"/>
      <c r="H136" s="36"/>
      <c r="I136" s="36"/>
      <c r="J136" s="36"/>
      <c r="K136" s="36"/>
      <c r="L136" s="3"/>
      <c r="AA136">
        <f t="shared" si="2"/>
        <v>0</v>
      </c>
      <c r="AB136">
        <f>AA136*VLOOKUP($C136,MOSCOW_Table[],2,TRUE)</f>
        <v>0</v>
      </c>
      <c r="AC136"/>
      <c r="AD136"/>
    </row>
    <row r="137" spans="1:30" ht="30">
      <c r="A137" s="152">
        <v>10</v>
      </c>
      <c r="B137" s="153" t="s">
        <v>684</v>
      </c>
      <c r="C137" s="394" t="s">
        <v>50</v>
      </c>
      <c r="D137" s="36"/>
      <c r="E137" s="36"/>
      <c r="F137" s="36"/>
      <c r="G137" s="36"/>
      <c r="H137" s="36"/>
      <c r="I137" s="36"/>
      <c r="J137" s="36"/>
      <c r="K137" s="36"/>
      <c r="L137" s="3"/>
      <c r="AA137">
        <f t="shared" si="2"/>
        <v>0</v>
      </c>
      <c r="AB137">
        <f>AA137*VLOOKUP($C137,MOSCOW_Table[],2,TRUE)</f>
        <v>0</v>
      </c>
      <c r="AC137"/>
      <c r="AD137"/>
    </row>
    <row r="138" spans="1:30" ht="45">
      <c r="A138" s="152">
        <v>11</v>
      </c>
      <c r="B138" s="153" t="s">
        <v>685</v>
      </c>
      <c r="C138" s="394" t="s">
        <v>50</v>
      </c>
      <c r="D138" s="36"/>
      <c r="E138" s="36"/>
      <c r="F138" s="36"/>
      <c r="G138" s="36"/>
      <c r="H138" s="36"/>
      <c r="I138" s="36"/>
      <c r="J138" s="36"/>
      <c r="K138" s="36"/>
      <c r="L138" s="3"/>
      <c r="AA138">
        <f t="shared" si="2"/>
        <v>0</v>
      </c>
      <c r="AB138">
        <f>AA138*VLOOKUP($C138,MOSCOW_Table[],2,TRUE)</f>
        <v>0</v>
      </c>
      <c r="AC138"/>
      <c r="AD138"/>
    </row>
    <row r="139" spans="1:30">
      <c r="A139" s="53" t="s">
        <v>686</v>
      </c>
      <c r="B139" s="4"/>
      <c r="C139" s="54"/>
      <c r="D139" s="55"/>
      <c r="E139" s="55"/>
      <c r="F139" s="55"/>
      <c r="G139" s="55"/>
      <c r="H139" s="55"/>
      <c r="I139" s="55"/>
      <c r="J139" s="55"/>
      <c r="K139" s="55"/>
      <c r="L139" s="56"/>
      <c r="AA139"/>
      <c r="AB139"/>
      <c r="AC139"/>
      <c r="AD139"/>
    </row>
    <row r="140" spans="1:30" ht="30">
      <c r="A140" s="152">
        <v>1</v>
      </c>
      <c r="B140" s="153" t="s">
        <v>687</v>
      </c>
      <c r="C140" s="141" t="s">
        <v>29</v>
      </c>
      <c r="D140" s="36"/>
      <c r="E140" s="36"/>
      <c r="F140" s="36"/>
      <c r="G140" s="36"/>
      <c r="H140" s="36"/>
      <c r="I140" s="36"/>
      <c r="J140" s="36"/>
      <c r="K140" s="36"/>
      <c r="L140" s="3"/>
      <c r="AA140">
        <f t="shared" si="2"/>
        <v>0</v>
      </c>
      <c r="AB140">
        <f>AA140*VLOOKUP($C140,MOSCOW_Table[],2,TRUE)</f>
        <v>0</v>
      </c>
      <c r="AC140">
        <f>SUM(AB140:AB146)</f>
        <v>0</v>
      </c>
      <c r="AD140"/>
    </row>
    <row r="141" spans="1:30" ht="45">
      <c r="A141" s="152">
        <v>2</v>
      </c>
      <c r="B141" s="153" t="s">
        <v>688</v>
      </c>
      <c r="C141" s="141" t="s">
        <v>29</v>
      </c>
      <c r="D141" s="36"/>
      <c r="E141" s="36"/>
      <c r="F141" s="36"/>
      <c r="G141" s="36"/>
      <c r="H141" s="36"/>
      <c r="I141" s="36"/>
      <c r="J141" s="36"/>
      <c r="K141" s="36"/>
      <c r="L141" s="3"/>
      <c r="AA141">
        <f t="shared" si="2"/>
        <v>0</v>
      </c>
      <c r="AB141">
        <f>AA141*VLOOKUP($C141,MOSCOW_Table[],2,TRUE)</f>
        <v>0</v>
      </c>
      <c r="AC141"/>
      <c r="AD141"/>
    </row>
    <row r="142" spans="1:30" ht="45">
      <c r="A142" s="152">
        <v>3</v>
      </c>
      <c r="B142" s="153" t="s">
        <v>689</v>
      </c>
      <c r="C142" s="141" t="s">
        <v>29</v>
      </c>
      <c r="D142" s="36"/>
      <c r="E142" s="36"/>
      <c r="F142" s="36"/>
      <c r="G142" s="36"/>
      <c r="H142" s="36"/>
      <c r="I142" s="36"/>
      <c r="J142" s="36"/>
      <c r="K142" s="36"/>
      <c r="L142" s="3"/>
      <c r="AA142">
        <f t="shared" si="2"/>
        <v>0</v>
      </c>
      <c r="AB142">
        <f>AA142*VLOOKUP($C142,MOSCOW_Table[],2,TRUE)</f>
        <v>0</v>
      </c>
      <c r="AC142"/>
      <c r="AD142"/>
    </row>
    <row r="143" spans="1:30" ht="45">
      <c r="A143" s="152">
        <v>4</v>
      </c>
      <c r="B143" s="153" t="s">
        <v>690</v>
      </c>
      <c r="C143" s="141" t="s">
        <v>29</v>
      </c>
      <c r="D143" s="36"/>
      <c r="E143" s="36"/>
      <c r="F143" s="36"/>
      <c r="G143" s="36"/>
      <c r="H143" s="36"/>
      <c r="I143" s="36"/>
      <c r="J143" s="36"/>
      <c r="K143" s="36"/>
      <c r="L143" s="3"/>
      <c r="AA143">
        <f t="shared" si="2"/>
        <v>0</v>
      </c>
      <c r="AB143">
        <f>AA143*VLOOKUP($C143,MOSCOW_Table[],2,TRUE)</f>
        <v>0</v>
      </c>
      <c r="AC143"/>
      <c r="AD143"/>
    </row>
    <row r="144" spans="1:30" ht="30">
      <c r="A144" s="152">
        <v>5</v>
      </c>
      <c r="B144" s="153" t="s">
        <v>691</v>
      </c>
      <c r="C144" s="141" t="s">
        <v>29</v>
      </c>
      <c r="D144" s="36"/>
      <c r="E144" s="36"/>
      <c r="F144" s="36"/>
      <c r="G144" s="36"/>
      <c r="H144" s="36"/>
      <c r="I144" s="36"/>
      <c r="J144" s="36"/>
      <c r="K144" s="36"/>
      <c r="L144" s="3"/>
      <c r="AA144">
        <f t="shared" si="2"/>
        <v>0</v>
      </c>
      <c r="AB144">
        <f>AA144*VLOOKUP($C144,MOSCOW_Table[],2,TRUE)</f>
        <v>0</v>
      </c>
      <c r="AC144"/>
      <c r="AD144"/>
    </row>
    <row r="145" spans="1:30" ht="30">
      <c r="A145" s="152">
        <v>6</v>
      </c>
      <c r="B145" s="153" t="s">
        <v>692</v>
      </c>
      <c r="C145" s="141" t="s">
        <v>29</v>
      </c>
      <c r="D145" s="36"/>
      <c r="E145" s="36"/>
      <c r="F145" s="36"/>
      <c r="G145" s="36"/>
      <c r="H145" s="36"/>
      <c r="I145" s="36"/>
      <c r="J145" s="36"/>
      <c r="K145" s="36"/>
      <c r="L145" s="3"/>
      <c r="AA145">
        <f t="shared" si="2"/>
        <v>0</v>
      </c>
      <c r="AB145">
        <f>AA145*VLOOKUP($C145,MOSCOW_Table[],2,TRUE)</f>
        <v>0</v>
      </c>
      <c r="AC145"/>
      <c r="AD145"/>
    </row>
    <row r="146" spans="1:30" ht="30">
      <c r="A146" s="152">
        <v>7</v>
      </c>
      <c r="B146" s="153" t="s">
        <v>693</v>
      </c>
      <c r="C146" s="141" t="s">
        <v>29</v>
      </c>
      <c r="D146" s="36"/>
      <c r="E146" s="36"/>
      <c r="F146" s="36"/>
      <c r="G146" s="36"/>
      <c r="H146" s="36"/>
      <c r="I146" s="36"/>
      <c r="J146" s="36"/>
      <c r="K146" s="36"/>
      <c r="L146" s="3"/>
      <c r="AA146">
        <f t="shared" si="2"/>
        <v>0</v>
      </c>
      <c r="AB146">
        <f>AA146*VLOOKUP($C146,MOSCOW_Table[],2,TRUE)</f>
        <v>0</v>
      </c>
      <c r="AC146"/>
      <c r="AD146"/>
    </row>
    <row r="147" spans="1:30" ht="15.75" thickBot="1">
      <c r="A147" s="57" t="s">
        <v>694</v>
      </c>
      <c r="B147" s="58"/>
      <c r="C147" s="59"/>
      <c r="D147" s="60"/>
      <c r="E147" s="60"/>
      <c r="F147" s="60"/>
      <c r="G147" s="60"/>
      <c r="H147" s="60"/>
      <c r="I147" s="60"/>
      <c r="J147" s="60"/>
      <c r="K147" s="60"/>
      <c r="L147" s="61"/>
      <c r="AA147"/>
      <c r="AB147"/>
      <c r="AC147"/>
      <c r="AD147"/>
    </row>
    <row r="148" spans="1:30" ht="30" customHeight="1">
      <c r="A148" s="566" t="s">
        <v>695</v>
      </c>
      <c r="B148" s="567"/>
      <c r="C148" s="567"/>
      <c r="D148" s="567"/>
      <c r="E148" s="567"/>
      <c r="F148" s="567"/>
      <c r="G148" s="567"/>
      <c r="H148" s="567"/>
      <c r="I148" s="567"/>
      <c r="J148" s="567"/>
      <c r="K148" s="567"/>
      <c r="L148" s="80"/>
      <c r="AA148"/>
      <c r="AB148"/>
      <c r="AC148"/>
      <c r="AD148"/>
    </row>
    <row r="149" spans="1:30">
      <c r="A149" s="53" t="s">
        <v>696</v>
      </c>
      <c r="B149" s="4"/>
      <c r="C149" s="54"/>
      <c r="D149" s="55"/>
      <c r="E149" s="55"/>
      <c r="F149" s="55"/>
      <c r="G149" s="55"/>
      <c r="H149" s="55"/>
      <c r="I149" s="55"/>
      <c r="J149" s="55"/>
      <c r="K149" s="55"/>
      <c r="L149" s="56"/>
      <c r="AA149"/>
      <c r="AB149"/>
      <c r="AC149"/>
      <c r="AD149"/>
    </row>
    <row r="150" spans="1:30" ht="30">
      <c r="A150" s="152">
        <v>1</v>
      </c>
      <c r="B150" s="153" t="s">
        <v>697</v>
      </c>
      <c r="C150" s="141" t="s">
        <v>29</v>
      </c>
      <c r="D150" s="36"/>
      <c r="E150" s="36"/>
      <c r="F150" s="36"/>
      <c r="G150" s="36"/>
      <c r="H150" s="36"/>
      <c r="I150" s="36"/>
      <c r="J150" s="36"/>
      <c r="K150" s="36"/>
      <c r="L150" s="3"/>
      <c r="AA150">
        <f t="shared" si="2"/>
        <v>0</v>
      </c>
      <c r="AB150">
        <f>AA150*VLOOKUP($C150,MOSCOW_Table[],2,TRUE)</f>
        <v>0</v>
      </c>
      <c r="AC150">
        <f>SUM(AB150:AB171)</f>
        <v>0</v>
      </c>
      <c r="AD150"/>
    </row>
    <row r="151" spans="1:30" ht="30">
      <c r="A151" s="152">
        <v>2</v>
      </c>
      <c r="B151" s="153" t="s">
        <v>698</v>
      </c>
      <c r="C151" s="141" t="s">
        <v>29</v>
      </c>
      <c r="D151" s="36"/>
      <c r="E151" s="36"/>
      <c r="F151" s="36"/>
      <c r="G151" s="36"/>
      <c r="H151" s="36"/>
      <c r="I151" s="36"/>
      <c r="J151" s="36"/>
      <c r="K151" s="36"/>
      <c r="L151" s="3"/>
      <c r="AA151">
        <f t="shared" ref="AA151:AA178" si="3">IF(COUNTA($D151)=1,$D$4)+IF(COUNTA($E151)=1,$E$4)+IF(COUNTA($F151)=1,$F$4)+IF(COUNTA($G151)=1,$G$4)+IF(COUNTA($H151)=1,$H$4)+IF(COUNTA($I151)=1,$I$4)</f>
        <v>0</v>
      </c>
      <c r="AB151">
        <f>AA151*VLOOKUP($C151,MOSCOW_Table[],2,TRUE)</f>
        <v>0</v>
      </c>
      <c r="AC151"/>
      <c r="AD151"/>
    </row>
    <row r="152" spans="1:30" ht="30">
      <c r="A152" s="152">
        <v>3</v>
      </c>
      <c r="B152" s="153" t="s">
        <v>699</v>
      </c>
      <c r="C152" s="141" t="s">
        <v>29</v>
      </c>
      <c r="D152" s="36"/>
      <c r="E152" s="36"/>
      <c r="F152" s="36"/>
      <c r="G152" s="36"/>
      <c r="H152" s="36"/>
      <c r="I152" s="36"/>
      <c r="J152" s="36"/>
      <c r="K152" s="36"/>
      <c r="L152" s="3"/>
      <c r="AA152">
        <f t="shared" si="3"/>
        <v>0</v>
      </c>
      <c r="AB152">
        <f>AA152*VLOOKUP($C152,MOSCOW_Table[],2,TRUE)</f>
        <v>0</v>
      </c>
      <c r="AC152"/>
      <c r="AD152"/>
    </row>
    <row r="153" spans="1:30" ht="30">
      <c r="A153" s="152">
        <v>4</v>
      </c>
      <c r="B153" s="153" t="s">
        <v>700</v>
      </c>
      <c r="C153" s="141" t="s">
        <v>50</v>
      </c>
      <c r="D153" s="36"/>
      <c r="E153" s="36"/>
      <c r="F153" s="36"/>
      <c r="G153" s="36"/>
      <c r="H153" s="36"/>
      <c r="I153" s="36"/>
      <c r="J153" s="36"/>
      <c r="K153" s="36"/>
      <c r="L153" s="3"/>
      <c r="AA153">
        <f t="shared" si="3"/>
        <v>0</v>
      </c>
      <c r="AB153">
        <f>AA153*VLOOKUP($C153,MOSCOW_Table[],2,TRUE)</f>
        <v>0</v>
      </c>
      <c r="AC153"/>
      <c r="AD153"/>
    </row>
    <row r="154" spans="1:30" ht="30">
      <c r="A154" s="152">
        <v>5</v>
      </c>
      <c r="B154" s="153" t="s">
        <v>701</v>
      </c>
      <c r="C154" s="141" t="s">
        <v>50</v>
      </c>
      <c r="D154" s="36"/>
      <c r="E154" s="36"/>
      <c r="F154" s="36"/>
      <c r="G154" s="36"/>
      <c r="H154" s="36"/>
      <c r="I154" s="36"/>
      <c r="J154" s="36"/>
      <c r="K154" s="36"/>
      <c r="L154" s="3"/>
      <c r="AA154">
        <f t="shared" si="3"/>
        <v>0</v>
      </c>
      <c r="AB154">
        <f>AA154*VLOOKUP($C154,MOSCOW_Table[],2,TRUE)</f>
        <v>0</v>
      </c>
      <c r="AC154"/>
      <c r="AD154"/>
    </row>
    <row r="155" spans="1:30" ht="30">
      <c r="A155" s="152">
        <v>6</v>
      </c>
      <c r="B155" s="153" t="s">
        <v>702</v>
      </c>
      <c r="C155" s="141" t="s">
        <v>50</v>
      </c>
      <c r="D155" s="36"/>
      <c r="E155" s="36"/>
      <c r="F155" s="36"/>
      <c r="G155" s="36"/>
      <c r="H155" s="36"/>
      <c r="I155" s="36"/>
      <c r="J155" s="36"/>
      <c r="K155" s="36"/>
      <c r="L155" s="3"/>
      <c r="AA155">
        <f t="shared" si="3"/>
        <v>0</v>
      </c>
      <c r="AB155">
        <f>AA155*VLOOKUP($C155,MOSCOW_Table[],2,TRUE)</f>
        <v>0</v>
      </c>
      <c r="AC155"/>
      <c r="AD155"/>
    </row>
    <row r="156" spans="1:30" ht="30">
      <c r="A156" s="152">
        <v>7</v>
      </c>
      <c r="B156" s="153" t="s">
        <v>703</v>
      </c>
      <c r="C156" s="141" t="s">
        <v>50</v>
      </c>
      <c r="D156" s="36"/>
      <c r="E156" s="36"/>
      <c r="F156" s="36"/>
      <c r="G156" s="36"/>
      <c r="H156" s="36"/>
      <c r="I156" s="36"/>
      <c r="J156" s="36"/>
      <c r="K156" s="36"/>
      <c r="L156" s="3"/>
      <c r="AA156">
        <f t="shared" si="3"/>
        <v>0</v>
      </c>
      <c r="AB156">
        <f>AA156*VLOOKUP($C156,MOSCOW_Table[],2,TRUE)</f>
        <v>0</v>
      </c>
      <c r="AC156"/>
      <c r="AD156"/>
    </row>
    <row r="157" spans="1:30" ht="45">
      <c r="A157" s="152">
        <v>8</v>
      </c>
      <c r="B157" s="153" t="s">
        <v>704</v>
      </c>
      <c r="C157" s="141" t="s">
        <v>50</v>
      </c>
      <c r="D157" s="36"/>
      <c r="E157" s="36"/>
      <c r="F157" s="36"/>
      <c r="G157" s="36"/>
      <c r="H157" s="36"/>
      <c r="I157" s="36"/>
      <c r="J157" s="36"/>
      <c r="K157" s="36"/>
      <c r="L157" s="3"/>
      <c r="AA157">
        <f t="shared" si="3"/>
        <v>0</v>
      </c>
      <c r="AB157">
        <f>AA157*VLOOKUP($C157,MOSCOW_Table[],2,TRUE)</f>
        <v>0</v>
      </c>
      <c r="AC157"/>
      <c r="AD157"/>
    </row>
    <row r="158" spans="1:30" ht="30">
      <c r="A158" s="152">
        <v>9</v>
      </c>
      <c r="B158" s="153" t="s">
        <v>705</v>
      </c>
      <c r="C158" s="141" t="s">
        <v>50</v>
      </c>
      <c r="D158" s="36"/>
      <c r="E158" s="36"/>
      <c r="F158" s="36"/>
      <c r="G158" s="36"/>
      <c r="H158" s="36"/>
      <c r="I158" s="36"/>
      <c r="J158" s="36"/>
      <c r="K158" s="36"/>
      <c r="L158" s="3"/>
      <c r="AA158">
        <f t="shared" si="3"/>
        <v>0</v>
      </c>
      <c r="AB158">
        <f>AA158*VLOOKUP($C158,MOSCOW_Table[],2,TRUE)</f>
        <v>0</v>
      </c>
      <c r="AC158"/>
      <c r="AD158"/>
    </row>
    <row r="159" spans="1:30">
      <c r="A159" s="152">
        <v>10</v>
      </c>
      <c r="B159" s="153" t="s">
        <v>706</v>
      </c>
      <c r="C159" s="141" t="s">
        <v>50</v>
      </c>
      <c r="D159" s="36"/>
      <c r="E159" s="36"/>
      <c r="F159" s="36"/>
      <c r="G159" s="36"/>
      <c r="H159" s="36"/>
      <c r="I159" s="36"/>
      <c r="J159" s="36"/>
      <c r="K159" s="36"/>
      <c r="L159" s="3"/>
      <c r="AA159">
        <f t="shared" si="3"/>
        <v>0</v>
      </c>
      <c r="AB159">
        <f>AA159*VLOOKUP($C159,MOSCOW_Table[],2,TRUE)</f>
        <v>0</v>
      </c>
      <c r="AC159"/>
      <c r="AD159"/>
    </row>
    <row r="160" spans="1:30" ht="30">
      <c r="A160" s="152">
        <v>11</v>
      </c>
      <c r="B160" s="153" t="s">
        <v>707</v>
      </c>
      <c r="C160" s="141" t="s">
        <v>50</v>
      </c>
      <c r="D160" s="36"/>
      <c r="E160" s="36"/>
      <c r="F160" s="36"/>
      <c r="G160" s="36"/>
      <c r="H160" s="36"/>
      <c r="I160" s="36"/>
      <c r="J160" s="36"/>
      <c r="K160" s="36"/>
      <c r="L160" s="3"/>
      <c r="AA160">
        <f t="shared" si="3"/>
        <v>0</v>
      </c>
      <c r="AB160">
        <f>AA160*VLOOKUP($C160,MOSCOW_Table[],2,TRUE)</f>
        <v>0</v>
      </c>
      <c r="AC160"/>
      <c r="AD160"/>
    </row>
    <row r="161" spans="1:30">
      <c r="A161" s="152">
        <v>12</v>
      </c>
      <c r="B161" s="153" t="s">
        <v>708</v>
      </c>
      <c r="C161" s="141" t="s">
        <v>50</v>
      </c>
      <c r="D161" s="36"/>
      <c r="E161" s="36"/>
      <c r="F161" s="36"/>
      <c r="G161" s="36"/>
      <c r="H161" s="36"/>
      <c r="I161" s="36"/>
      <c r="J161" s="36"/>
      <c r="K161" s="36"/>
      <c r="L161" s="3"/>
      <c r="AA161">
        <f t="shared" si="3"/>
        <v>0</v>
      </c>
      <c r="AB161">
        <f>AA161*VLOOKUP($C161,MOSCOW_Table[],2,TRUE)</f>
        <v>0</v>
      </c>
      <c r="AC161"/>
      <c r="AD161"/>
    </row>
    <row r="162" spans="1:30" ht="30">
      <c r="A162" s="152">
        <v>13</v>
      </c>
      <c r="B162" s="153" t="s">
        <v>709</v>
      </c>
      <c r="C162" s="141" t="s">
        <v>50</v>
      </c>
      <c r="D162" s="36"/>
      <c r="E162" s="36"/>
      <c r="F162" s="36"/>
      <c r="G162" s="36"/>
      <c r="H162" s="36"/>
      <c r="I162" s="36"/>
      <c r="J162" s="36"/>
      <c r="K162" s="36"/>
      <c r="L162" s="3"/>
      <c r="AA162">
        <f t="shared" si="3"/>
        <v>0</v>
      </c>
      <c r="AB162">
        <f>AA162*VLOOKUP($C162,MOSCOW_Table[],2,TRUE)</f>
        <v>0</v>
      </c>
      <c r="AC162"/>
      <c r="AD162"/>
    </row>
    <row r="163" spans="1:30" ht="30">
      <c r="A163" s="152">
        <v>14</v>
      </c>
      <c r="B163" s="153" t="s">
        <v>710</v>
      </c>
      <c r="C163" s="141" t="s">
        <v>50</v>
      </c>
      <c r="D163" s="36"/>
      <c r="E163" s="36"/>
      <c r="F163" s="36"/>
      <c r="G163" s="36"/>
      <c r="H163" s="36"/>
      <c r="I163" s="36"/>
      <c r="J163" s="36"/>
      <c r="K163" s="36"/>
      <c r="L163" s="3"/>
      <c r="AA163">
        <f t="shared" si="3"/>
        <v>0</v>
      </c>
      <c r="AB163">
        <f>AA163*VLOOKUP($C163,MOSCOW_Table[],2,TRUE)</f>
        <v>0</v>
      </c>
      <c r="AC163"/>
      <c r="AD163"/>
    </row>
    <row r="164" spans="1:30">
      <c r="A164" s="152">
        <v>15</v>
      </c>
      <c r="B164" s="153" t="s">
        <v>711</v>
      </c>
      <c r="C164" s="141" t="s">
        <v>50</v>
      </c>
      <c r="D164" s="36"/>
      <c r="E164" s="36"/>
      <c r="F164" s="36"/>
      <c r="G164" s="36"/>
      <c r="H164" s="36"/>
      <c r="I164" s="36"/>
      <c r="J164" s="36"/>
      <c r="K164" s="36"/>
      <c r="L164" s="3"/>
      <c r="AA164">
        <f t="shared" si="3"/>
        <v>0</v>
      </c>
      <c r="AB164">
        <f>AA164*VLOOKUP($C164,MOSCOW_Table[],2,TRUE)</f>
        <v>0</v>
      </c>
      <c r="AC164"/>
      <c r="AD164"/>
    </row>
    <row r="165" spans="1:30" ht="30">
      <c r="A165" s="152">
        <v>16</v>
      </c>
      <c r="B165" s="153" t="s">
        <v>712</v>
      </c>
      <c r="C165" s="141" t="s">
        <v>50</v>
      </c>
      <c r="D165" s="36"/>
      <c r="E165" s="36"/>
      <c r="F165" s="36"/>
      <c r="G165" s="36"/>
      <c r="H165" s="36"/>
      <c r="I165" s="36"/>
      <c r="J165" s="36"/>
      <c r="K165" s="36"/>
      <c r="L165" s="3"/>
      <c r="AA165">
        <f t="shared" si="3"/>
        <v>0</v>
      </c>
      <c r="AB165">
        <f>AA165*VLOOKUP($C165,MOSCOW_Table[],2,TRUE)</f>
        <v>0</v>
      </c>
      <c r="AC165"/>
      <c r="AD165"/>
    </row>
    <row r="166" spans="1:30" ht="45">
      <c r="A166" s="152">
        <v>17</v>
      </c>
      <c r="B166" s="153" t="s">
        <v>713</v>
      </c>
      <c r="C166" s="141" t="s">
        <v>50</v>
      </c>
      <c r="D166" s="36"/>
      <c r="E166" s="36"/>
      <c r="F166" s="36"/>
      <c r="G166" s="36"/>
      <c r="H166" s="36"/>
      <c r="I166" s="36"/>
      <c r="J166" s="36"/>
      <c r="K166" s="36"/>
      <c r="L166" s="3"/>
      <c r="AA166">
        <f t="shared" si="3"/>
        <v>0</v>
      </c>
      <c r="AB166">
        <f>AA166*VLOOKUP($C166,MOSCOW_Table[],2,TRUE)</f>
        <v>0</v>
      </c>
      <c r="AC166"/>
      <c r="AD166"/>
    </row>
    <row r="167" spans="1:30" ht="30">
      <c r="A167" s="152">
        <v>18</v>
      </c>
      <c r="B167" s="153" t="s">
        <v>714</v>
      </c>
      <c r="C167" s="141" t="s">
        <v>50</v>
      </c>
      <c r="D167" s="36"/>
      <c r="E167" s="36"/>
      <c r="F167" s="36"/>
      <c r="G167" s="36"/>
      <c r="H167" s="36"/>
      <c r="I167" s="36"/>
      <c r="J167" s="36"/>
      <c r="K167" s="36"/>
      <c r="L167" s="3"/>
      <c r="AA167">
        <f t="shared" si="3"/>
        <v>0</v>
      </c>
      <c r="AB167">
        <f>AA167*VLOOKUP($C167,MOSCOW_Table[],2,TRUE)</f>
        <v>0</v>
      </c>
      <c r="AC167"/>
      <c r="AD167"/>
    </row>
    <row r="168" spans="1:30">
      <c r="A168" s="152">
        <v>19</v>
      </c>
      <c r="B168" s="153" t="s">
        <v>715</v>
      </c>
      <c r="C168" s="141" t="s">
        <v>50</v>
      </c>
      <c r="D168" s="36"/>
      <c r="E168" s="36"/>
      <c r="F168" s="36"/>
      <c r="G168" s="36"/>
      <c r="H168" s="36"/>
      <c r="I168" s="36"/>
      <c r="J168" s="36"/>
      <c r="K168" s="36"/>
      <c r="L168" s="3"/>
      <c r="AA168">
        <f t="shared" si="3"/>
        <v>0</v>
      </c>
      <c r="AB168">
        <f>AA168*VLOOKUP($C168,MOSCOW_Table[],2,TRUE)</f>
        <v>0</v>
      </c>
      <c r="AC168"/>
      <c r="AD168"/>
    </row>
    <row r="169" spans="1:30">
      <c r="A169" s="152">
        <v>20</v>
      </c>
      <c r="B169" s="153" t="s">
        <v>716</v>
      </c>
      <c r="C169" s="141" t="s">
        <v>50</v>
      </c>
      <c r="D169" s="36"/>
      <c r="E169" s="36"/>
      <c r="F169" s="36"/>
      <c r="G169" s="36"/>
      <c r="H169" s="36"/>
      <c r="I169" s="36"/>
      <c r="J169" s="36"/>
      <c r="K169" s="36"/>
      <c r="L169" s="3"/>
      <c r="AA169">
        <f t="shared" si="3"/>
        <v>0</v>
      </c>
      <c r="AB169">
        <f>AA169*VLOOKUP($C169,MOSCOW_Table[],2,TRUE)</f>
        <v>0</v>
      </c>
      <c r="AC169"/>
      <c r="AD169"/>
    </row>
    <row r="170" spans="1:30">
      <c r="A170" s="152">
        <v>21</v>
      </c>
      <c r="B170" s="153" t="s">
        <v>717</v>
      </c>
      <c r="C170" s="141" t="s">
        <v>50</v>
      </c>
      <c r="D170" s="36"/>
      <c r="E170" s="36"/>
      <c r="F170" s="36"/>
      <c r="G170" s="36"/>
      <c r="H170" s="36"/>
      <c r="I170" s="36"/>
      <c r="J170" s="36"/>
      <c r="K170" s="36"/>
      <c r="L170" s="3"/>
      <c r="AA170">
        <f t="shared" si="3"/>
        <v>0</v>
      </c>
      <c r="AB170">
        <f>AA170*VLOOKUP($C170,MOSCOW_Table[],2,TRUE)</f>
        <v>0</v>
      </c>
      <c r="AC170"/>
      <c r="AD170"/>
    </row>
    <row r="171" spans="1:30" ht="30">
      <c r="A171" s="152">
        <v>22</v>
      </c>
      <c r="B171" s="153" t="s">
        <v>718</v>
      </c>
      <c r="C171" s="141" t="s">
        <v>50</v>
      </c>
      <c r="D171" s="36"/>
      <c r="E171" s="36"/>
      <c r="F171" s="36"/>
      <c r="G171" s="36"/>
      <c r="H171" s="36"/>
      <c r="I171" s="36"/>
      <c r="J171" s="36"/>
      <c r="K171" s="36"/>
      <c r="L171" s="3"/>
      <c r="AA171">
        <f t="shared" si="3"/>
        <v>0</v>
      </c>
      <c r="AB171">
        <f>AA171*VLOOKUP($C171,MOSCOW_Table[],2,TRUE)</f>
        <v>0</v>
      </c>
      <c r="AC171"/>
      <c r="AD171"/>
    </row>
    <row r="172" spans="1:30">
      <c r="A172" s="53" t="s">
        <v>719</v>
      </c>
      <c r="B172" s="4"/>
      <c r="C172" s="54"/>
      <c r="D172" s="55"/>
      <c r="E172" s="55"/>
      <c r="F172" s="55"/>
      <c r="G172" s="55"/>
      <c r="H172" s="55"/>
      <c r="I172" s="55"/>
      <c r="J172" s="55"/>
      <c r="K172" s="55"/>
      <c r="L172" s="56"/>
      <c r="AA172"/>
      <c r="AB172"/>
      <c r="AC172"/>
      <c r="AD172"/>
    </row>
    <row r="173" spans="1:30" ht="30">
      <c r="A173" s="133">
        <v>1</v>
      </c>
      <c r="B173" s="134" t="s">
        <v>720</v>
      </c>
      <c r="C173" s="135" t="s">
        <v>21</v>
      </c>
      <c r="D173" s="36"/>
      <c r="E173" s="36"/>
      <c r="F173" s="36"/>
      <c r="G173" s="36"/>
      <c r="H173" s="36"/>
      <c r="I173" s="36"/>
      <c r="J173" s="36"/>
      <c r="K173" s="36"/>
      <c r="L173" s="3"/>
      <c r="AA173">
        <f t="shared" si="3"/>
        <v>0</v>
      </c>
      <c r="AB173">
        <f>AA173*VLOOKUP($C173,MOSCOW_Table[],2,TRUE)</f>
        <v>0</v>
      </c>
      <c r="AC173">
        <f>SUM(AB173:AB178)</f>
        <v>0</v>
      </c>
      <c r="AD173"/>
    </row>
    <row r="174" spans="1:30" ht="30">
      <c r="A174" s="133">
        <v>2</v>
      </c>
      <c r="B174" s="134" t="s">
        <v>721</v>
      </c>
      <c r="C174" s="135" t="s">
        <v>21</v>
      </c>
      <c r="D174" s="36"/>
      <c r="E174" s="36"/>
      <c r="F174" s="36"/>
      <c r="G174" s="36"/>
      <c r="H174" s="36"/>
      <c r="I174" s="36"/>
      <c r="J174" s="36"/>
      <c r="K174" s="36"/>
      <c r="L174" s="3"/>
      <c r="AA174">
        <f t="shared" si="3"/>
        <v>0</v>
      </c>
      <c r="AB174">
        <f>AA174*VLOOKUP($C174,MOSCOW_Table[],2,TRUE)</f>
        <v>0</v>
      </c>
      <c r="AC174"/>
      <c r="AD174"/>
    </row>
    <row r="175" spans="1:30" ht="30">
      <c r="A175" s="133">
        <v>3</v>
      </c>
      <c r="B175" s="134" t="s">
        <v>722</v>
      </c>
      <c r="C175" s="135" t="s">
        <v>21</v>
      </c>
      <c r="D175" s="36"/>
      <c r="E175" s="36"/>
      <c r="F175" s="36"/>
      <c r="G175" s="36"/>
      <c r="H175" s="36"/>
      <c r="I175" s="36"/>
      <c r="J175" s="36"/>
      <c r="K175" s="36"/>
      <c r="L175" s="3"/>
      <c r="AA175">
        <f t="shared" si="3"/>
        <v>0</v>
      </c>
      <c r="AB175">
        <f>AA175*VLOOKUP($C175,MOSCOW_Table[],2,TRUE)</f>
        <v>0</v>
      </c>
      <c r="AC175"/>
      <c r="AD175"/>
    </row>
    <row r="176" spans="1:30">
      <c r="A176" s="133">
        <v>4</v>
      </c>
      <c r="B176" s="134" t="s">
        <v>723</v>
      </c>
      <c r="C176" s="135" t="s">
        <v>21</v>
      </c>
      <c r="D176" s="36"/>
      <c r="E176" s="36"/>
      <c r="F176" s="36"/>
      <c r="G176" s="36"/>
      <c r="H176" s="36"/>
      <c r="I176" s="36"/>
      <c r="J176" s="36"/>
      <c r="K176" s="36"/>
      <c r="L176" s="3"/>
      <c r="AA176">
        <f t="shared" si="3"/>
        <v>0</v>
      </c>
      <c r="AB176">
        <f>AA176*VLOOKUP($C176,MOSCOW_Table[],2,TRUE)</f>
        <v>0</v>
      </c>
      <c r="AC176"/>
      <c r="AD176"/>
    </row>
    <row r="177" spans="1:30">
      <c r="A177" s="133">
        <v>5</v>
      </c>
      <c r="B177" s="134" t="s">
        <v>724</v>
      </c>
      <c r="C177" s="135" t="s">
        <v>21</v>
      </c>
      <c r="D177" s="36"/>
      <c r="E177" s="36"/>
      <c r="F177" s="36"/>
      <c r="G177" s="36"/>
      <c r="H177" s="36"/>
      <c r="I177" s="36"/>
      <c r="J177" s="36"/>
      <c r="K177" s="36"/>
      <c r="L177" s="3"/>
      <c r="AA177">
        <f t="shared" si="3"/>
        <v>0</v>
      </c>
      <c r="AB177">
        <f>AA177*VLOOKUP($C177,MOSCOW_Table[],2,TRUE)</f>
        <v>0</v>
      </c>
      <c r="AC177"/>
      <c r="AD177"/>
    </row>
    <row r="178" spans="1:30" ht="30">
      <c r="A178" s="133">
        <v>6</v>
      </c>
      <c r="B178" s="134" t="s">
        <v>725</v>
      </c>
      <c r="C178" s="135" t="s">
        <v>21</v>
      </c>
      <c r="D178" s="36"/>
      <c r="E178" s="36"/>
      <c r="F178" s="36"/>
      <c r="G178" s="36"/>
      <c r="H178" s="36"/>
      <c r="I178" s="36"/>
      <c r="J178" s="36"/>
      <c r="K178" s="36"/>
      <c r="L178" s="3"/>
      <c r="AA178">
        <f t="shared" si="3"/>
        <v>0</v>
      </c>
      <c r="AB178">
        <f>AA178*VLOOKUP($C178,MOSCOW_Table[],2,TRUE)</f>
        <v>0</v>
      </c>
      <c r="AC178"/>
      <c r="AD178"/>
    </row>
  </sheetData>
  <sheetProtection algorithmName="SHA-512" hashValue="KhyaUQxRM0kbtTnqQsVVOxWjCaI+eTC+XguS3qe2mdkeip6ovdvZ2Mfn9L031z6hju0dOu9DMVmg2MFWLiaZVA==" saltValue="FWIgHDXmpyxp918Wb3vO0A==" spinCount="100000" sheet="1" objects="1" scenarios="1"/>
  <mergeCells count="10">
    <mergeCell ref="A63:K63"/>
    <mergeCell ref="A85:K85"/>
    <mergeCell ref="A126:K126"/>
    <mergeCell ref="A148:K148"/>
    <mergeCell ref="D2:I2"/>
    <mergeCell ref="J2:J3"/>
    <mergeCell ref="K2:K3"/>
    <mergeCell ref="A5:K5"/>
    <mergeCell ref="A8:K8"/>
    <mergeCell ref="A22:K22"/>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3DC61-2007-4FA0-B544-A7F1FE59AE6A}">
  <sheetPr>
    <tabColor theme="4" tint="-0.499984740745262"/>
  </sheetPr>
  <dimension ref="A1:AE115"/>
  <sheetViews>
    <sheetView topLeftCell="A3" zoomScaleNormal="100" workbookViewId="0">
      <selection activeCell="A3" sqref="A3"/>
    </sheetView>
  </sheetViews>
  <sheetFormatPr defaultColWidth="8.85546875" defaultRowHeight="15"/>
  <cols>
    <col min="1" max="1" width="8.85546875" style="93"/>
    <col min="2" max="2" width="90.7109375" style="93" customWidth="1"/>
    <col min="3" max="3" width="8.85546875" style="93"/>
    <col min="4" max="9" width="10.7109375" style="93" customWidth="1"/>
    <col min="10" max="10" width="18.42578125" style="93" customWidth="1"/>
    <col min="11" max="11" width="31" style="93" customWidth="1"/>
    <col min="12" max="12" width="30.7109375" style="93" customWidth="1"/>
    <col min="13" max="25" width="8.85546875" style="93" customWidth="1"/>
    <col min="26" max="26" width="8.85546875" customWidth="1"/>
    <col min="27" max="27" width="0" hidden="1" customWidth="1"/>
    <col min="28" max="28" width="13.85546875" hidden="1" customWidth="1"/>
    <col min="29" max="29" width="13" hidden="1" customWidth="1"/>
    <col min="30" max="30" width="0" hidden="1" customWidth="1"/>
    <col min="32" max="16384" width="8.85546875" style="93"/>
  </cols>
  <sheetData>
    <row r="1" spans="1:30" ht="15.75">
      <c r="A1" s="396" t="s">
        <v>726</v>
      </c>
    </row>
    <row r="2" spans="1:30" ht="25.7" customHeight="1">
      <c r="A2" s="397"/>
      <c r="B2" s="398"/>
      <c r="C2" s="399"/>
      <c r="D2" s="581" t="s">
        <v>727</v>
      </c>
      <c r="E2" s="582"/>
      <c r="F2" s="582"/>
      <c r="G2" s="582"/>
      <c r="H2" s="582"/>
      <c r="I2" s="583"/>
      <c r="J2" s="584" t="s">
        <v>728</v>
      </c>
      <c r="K2" s="549" t="s">
        <v>3</v>
      </c>
      <c r="L2" s="400" t="s">
        <v>4</v>
      </c>
    </row>
    <row r="3" spans="1:30" ht="50.1" customHeight="1" thickBot="1">
      <c r="A3" s="401" t="s">
        <v>5</v>
      </c>
      <c r="B3" s="402" t="s">
        <v>6</v>
      </c>
      <c r="C3" s="97" t="s">
        <v>7</v>
      </c>
      <c r="D3" s="308" t="s">
        <v>493</v>
      </c>
      <c r="E3" s="309" t="s">
        <v>494</v>
      </c>
      <c r="F3" s="309" t="s">
        <v>10</v>
      </c>
      <c r="G3" s="100" t="s">
        <v>11</v>
      </c>
      <c r="H3" s="309" t="s">
        <v>12</v>
      </c>
      <c r="I3" s="310" t="s">
        <v>13</v>
      </c>
      <c r="J3" s="585"/>
      <c r="K3" s="549"/>
      <c r="L3" s="403" t="s">
        <v>360</v>
      </c>
      <c r="AA3" t="e" cm="1">
        <f t="array" aca="1" ref="AA3" ca="1">MID(CELL("Filename",A1),FIND("]",CELL("Filename",A1))+1,255)</f>
        <v>#VALUE!</v>
      </c>
    </row>
    <row r="4" spans="1:30" ht="15.75" thickBot="1">
      <c r="A4" s="404" t="s">
        <v>729</v>
      </c>
      <c r="B4" s="405"/>
      <c r="C4" s="406"/>
      <c r="D4" s="407">
        <v>16</v>
      </c>
      <c r="E4" s="407">
        <v>8</v>
      </c>
      <c r="F4" s="407">
        <v>4</v>
      </c>
      <c r="G4" s="407">
        <v>2</v>
      </c>
      <c r="H4" s="407">
        <v>1</v>
      </c>
      <c r="I4" s="407">
        <v>0</v>
      </c>
      <c r="J4" s="405"/>
      <c r="K4" s="405"/>
      <c r="L4" s="408"/>
      <c r="AA4" t="s">
        <v>16</v>
      </c>
      <c r="AB4" t="s">
        <v>17</v>
      </c>
      <c r="AC4" t="s">
        <v>18</v>
      </c>
      <c r="AD4" t="s">
        <v>19</v>
      </c>
    </row>
    <row r="5" spans="1:30">
      <c r="A5" s="579" t="s">
        <v>730</v>
      </c>
      <c r="B5" s="580"/>
      <c r="C5" s="580"/>
      <c r="D5" s="580"/>
      <c r="E5" s="580"/>
      <c r="F5" s="580"/>
      <c r="G5" s="580"/>
      <c r="H5" s="580"/>
      <c r="I5" s="580"/>
      <c r="J5" s="580"/>
      <c r="K5" s="580"/>
      <c r="L5" s="409"/>
    </row>
    <row r="6" spans="1:30">
      <c r="A6" s="133">
        <v>1</v>
      </c>
      <c r="B6" s="134" t="s">
        <v>731</v>
      </c>
      <c r="C6" s="135" t="s">
        <v>21</v>
      </c>
      <c r="D6" s="113"/>
      <c r="E6" s="113"/>
      <c r="F6" s="113"/>
      <c r="G6" s="113"/>
      <c r="H6" s="113"/>
      <c r="I6" s="113"/>
      <c r="J6" s="113"/>
      <c r="K6" s="113"/>
      <c r="L6" s="120"/>
      <c r="AA6" s="423">
        <f>IF(COUNTA($D6)=1,$D$4)+IF(COUNTA($E6)=1,$E$4)+IF(COUNTA($F6)=1,$F$4)+IF(COUNTA($G6)=1,$G$4)+IF(COUNTA($H6)=1,$H$4)+IF(COUNTA($I6)=1,$I$4)</f>
        <v>0</v>
      </c>
      <c r="AB6" s="423">
        <f>AA6*VLOOKUP($C6,MOSCOW_Table[],2,TRUE)</f>
        <v>0</v>
      </c>
      <c r="AC6">
        <f>SUM(AB6:AB24)</f>
        <v>0</v>
      </c>
    </row>
    <row r="7" spans="1:30">
      <c r="A7" s="133">
        <v>2</v>
      </c>
      <c r="B7" s="134" t="s">
        <v>732</v>
      </c>
      <c r="C7" s="135" t="s">
        <v>21</v>
      </c>
      <c r="D7" s="113"/>
      <c r="E7" s="113"/>
      <c r="F7" s="113"/>
      <c r="G7" s="113"/>
      <c r="H7" s="113"/>
      <c r="I7" s="113"/>
      <c r="J7" s="113"/>
      <c r="K7" s="113"/>
      <c r="L7" s="120"/>
      <c r="AA7" s="423">
        <f t="shared" ref="AA7:AA70" si="0">IF(COUNTA($D7)=1,$D$4)+IF(COUNTA($E7)=1,$E$4)+IF(COUNTA($F7)=1,$F$4)+IF(COUNTA($G7)=1,$G$4)+IF(COUNTA($H7)=1,$H$4)+IF(COUNTA($I7)=1,$I$4)</f>
        <v>0</v>
      </c>
      <c r="AB7" s="423">
        <f>AA7*VLOOKUP($C7,MOSCOW_Table[],2,TRUE)</f>
        <v>0</v>
      </c>
    </row>
    <row r="8" spans="1:30">
      <c r="A8" s="133">
        <v>3</v>
      </c>
      <c r="B8" s="134" t="s">
        <v>733</v>
      </c>
      <c r="C8" s="135" t="s">
        <v>21</v>
      </c>
      <c r="D8" s="113"/>
      <c r="E8" s="113"/>
      <c r="F8" s="113"/>
      <c r="G8" s="113"/>
      <c r="H8" s="113"/>
      <c r="I8" s="113"/>
      <c r="J8" s="113"/>
      <c r="K8" s="113"/>
      <c r="L8" s="120"/>
      <c r="AA8" s="423">
        <f t="shared" si="0"/>
        <v>0</v>
      </c>
      <c r="AB8" s="423">
        <f>AA8*VLOOKUP($C8,MOSCOW_Table[],2,TRUE)</f>
        <v>0</v>
      </c>
    </row>
    <row r="9" spans="1:30" ht="30">
      <c r="A9" s="133">
        <v>4</v>
      </c>
      <c r="B9" s="134" t="s">
        <v>734</v>
      </c>
      <c r="C9" s="135" t="s">
        <v>21</v>
      </c>
      <c r="D9" s="113"/>
      <c r="E9" s="113"/>
      <c r="F9" s="113"/>
      <c r="G9" s="113"/>
      <c r="H9" s="113"/>
      <c r="I9" s="113"/>
      <c r="J9" s="113"/>
      <c r="K9" s="113"/>
      <c r="L9" s="120"/>
      <c r="AA9" s="423">
        <f t="shared" si="0"/>
        <v>0</v>
      </c>
      <c r="AB9" s="423">
        <f>AA9*VLOOKUP($C9,MOSCOW_Table[],2,TRUE)</f>
        <v>0</v>
      </c>
    </row>
    <row r="10" spans="1:30" ht="30">
      <c r="A10" s="133">
        <v>5</v>
      </c>
      <c r="B10" s="134" t="s">
        <v>735</v>
      </c>
      <c r="C10" s="135" t="s">
        <v>21</v>
      </c>
      <c r="D10" s="113"/>
      <c r="E10" s="113"/>
      <c r="F10" s="113"/>
      <c r="G10" s="113"/>
      <c r="H10" s="113"/>
      <c r="I10" s="113"/>
      <c r="J10" s="113"/>
      <c r="K10" s="113"/>
      <c r="L10" s="120"/>
      <c r="AA10" s="423">
        <f t="shared" si="0"/>
        <v>0</v>
      </c>
      <c r="AB10" s="423">
        <f>AA10*VLOOKUP($C10,MOSCOW_Table[],2,TRUE)</f>
        <v>0</v>
      </c>
    </row>
    <row r="11" spans="1:30" ht="30">
      <c r="A11" s="133">
        <v>6</v>
      </c>
      <c r="B11" s="134" t="s">
        <v>736</v>
      </c>
      <c r="C11" s="135" t="s">
        <v>21</v>
      </c>
      <c r="D11" s="113"/>
      <c r="E11" s="113"/>
      <c r="F11" s="113"/>
      <c r="G11" s="113"/>
      <c r="H11" s="113"/>
      <c r="I11" s="113"/>
      <c r="J11" s="113"/>
      <c r="K11" s="113"/>
      <c r="L11" s="120"/>
      <c r="AA11" s="423">
        <f t="shared" si="0"/>
        <v>0</v>
      </c>
      <c r="AB11" s="423">
        <f>AA11*VLOOKUP($C11,MOSCOW_Table[],2,TRUE)</f>
        <v>0</v>
      </c>
    </row>
    <row r="12" spans="1:30" ht="30">
      <c r="A12" s="133">
        <v>7</v>
      </c>
      <c r="B12" s="134" t="s">
        <v>737</v>
      </c>
      <c r="C12" s="135" t="s">
        <v>21</v>
      </c>
      <c r="D12" s="113"/>
      <c r="E12" s="113"/>
      <c r="F12" s="113"/>
      <c r="G12" s="113"/>
      <c r="H12" s="113"/>
      <c r="I12" s="113"/>
      <c r="J12" s="113"/>
      <c r="K12" s="113"/>
      <c r="L12" s="120"/>
      <c r="AA12" s="423">
        <f t="shared" si="0"/>
        <v>0</v>
      </c>
      <c r="AB12" s="423">
        <f>AA12*VLOOKUP($C12,MOSCOW_Table[],2,TRUE)</f>
        <v>0</v>
      </c>
    </row>
    <row r="13" spans="1:30">
      <c r="A13" s="133">
        <v>8</v>
      </c>
      <c r="B13" s="134" t="s">
        <v>738</v>
      </c>
      <c r="C13" s="135" t="s">
        <v>21</v>
      </c>
      <c r="D13" s="113"/>
      <c r="E13" s="113"/>
      <c r="F13" s="113"/>
      <c r="G13" s="113"/>
      <c r="H13" s="113"/>
      <c r="I13" s="113"/>
      <c r="J13" s="113"/>
      <c r="K13" s="113"/>
      <c r="L13" s="120"/>
      <c r="AA13" s="423">
        <f t="shared" si="0"/>
        <v>0</v>
      </c>
      <c r="AB13" s="423">
        <f>AA13*VLOOKUP($C13,MOSCOW_Table[],2,TRUE)</f>
        <v>0</v>
      </c>
    </row>
    <row r="14" spans="1:30" ht="30">
      <c r="A14" s="133">
        <v>9</v>
      </c>
      <c r="B14" s="134" t="s">
        <v>739</v>
      </c>
      <c r="C14" s="135" t="s">
        <v>21</v>
      </c>
      <c r="D14" s="113"/>
      <c r="E14" s="113"/>
      <c r="F14" s="113"/>
      <c r="G14" s="113"/>
      <c r="H14" s="113"/>
      <c r="I14" s="113"/>
      <c r="J14" s="113"/>
      <c r="K14" s="113"/>
      <c r="L14" s="120"/>
      <c r="AA14" s="423">
        <f t="shared" si="0"/>
        <v>0</v>
      </c>
      <c r="AB14" s="423">
        <f>AA14*VLOOKUP($C14,MOSCOW_Table[],2,TRUE)</f>
        <v>0</v>
      </c>
    </row>
    <row r="15" spans="1:30">
      <c r="A15" s="133">
        <v>10</v>
      </c>
      <c r="B15" s="134" t="s">
        <v>740</v>
      </c>
      <c r="C15" s="135" t="s">
        <v>21</v>
      </c>
      <c r="D15" s="113"/>
      <c r="E15" s="113"/>
      <c r="F15" s="113"/>
      <c r="G15" s="113"/>
      <c r="H15" s="113"/>
      <c r="I15" s="113"/>
      <c r="J15" s="113"/>
      <c r="K15" s="113"/>
      <c r="L15" s="120"/>
      <c r="AA15" s="423">
        <f t="shared" si="0"/>
        <v>0</v>
      </c>
      <c r="AB15" s="423">
        <f>AA15*VLOOKUP($C15,MOSCOW_Table[],2,TRUE)</f>
        <v>0</v>
      </c>
    </row>
    <row r="16" spans="1:30" ht="30">
      <c r="A16" s="133">
        <v>11</v>
      </c>
      <c r="B16" s="134" t="s">
        <v>741</v>
      </c>
      <c r="C16" s="135" t="s">
        <v>21</v>
      </c>
      <c r="D16" s="113"/>
      <c r="E16" s="113"/>
      <c r="F16" s="113"/>
      <c r="G16" s="113"/>
      <c r="H16" s="113"/>
      <c r="I16" s="113"/>
      <c r="J16" s="113"/>
      <c r="K16" s="113"/>
      <c r="L16" s="120"/>
      <c r="AA16" s="423">
        <f t="shared" si="0"/>
        <v>0</v>
      </c>
      <c r="AB16" s="423">
        <f>AA16*VLOOKUP($C16,MOSCOW_Table[],2,TRUE)</f>
        <v>0</v>
      </c>
    </row>
    <row r="17" spans="1:29">
      <c r="A17" s="133">
        <v>12</v>
      </c>
      <c r="B17" s="134" t="s">
        <v>742</v>
      </c>
      <c r="C17" s="135" t="s">
        <v>21</v>
      </c>
      <c r="D17" s="113"/>
      <c r="E17" s="113"/>
      <c r="F17" s="113"/>
      <c r="G17" s="113"/>
      <c r="H17" s="113"/>
      <c r="I17" s="113"/>
      <c r="J17" s="113"/>
      <c r="K17" s="113"/>
      <c r="L17" s="120"/>
      <c r="AA17" s="423">
        <f t="shared" si="0"/>
        <v>0</v>
      </c>
      <c r="AB17" s="423">
        <f>AA17*VLOOKUP($C17,MOSCOW_Table[],2,TRUE)</f>
        <v>0</v>
      </c>
    </row>
    <row r="18" spans="1:29" ht="30">
      <c r="A18" s="133">
        <v>13</v>
      </c>
      <c r="B18" s="134" t="s">
        <v>743</v>
      </c>
      <c r="C18" s="135" t="s">
        <v>21</v>
      </c>
      <c r="D18" s="113"/>
      <c r="E18" s="113"/>
      <c r="F18" s="113"/>
      <c r="G18" s="113"/>
      <c r="H18" s="113"/>
      <c r="I18" s="113"/>
      <c r="J18" s="113"/>
      <c r="K18" s="113"/>
      <c r="L18" s="120"/>
      <c r="AA18" s="423">
        <f t="shared" si="0"/>
        <v>0</v>
      </c>
      <c r="AB18" s="423">
        <f>AA18*VLOOKUP($C18,MOSCOW_Table[],2,TRUE)</f>
        <v>0</v>
      </c>
    </row>
    <row r="19" spans="1:29">
      <c r="A19" s="133">
        <v>14</v>
      </c>
      <c r="B19" s="134" t="s">
        <v>744</v>
      </c>
      <c r="C19" s="135" t="s">
        <v>21</v>
      </c>
      <c r="D19" s="113"/>
      <c r="E19" s="113"/>
      <c r="F19" s="113"/>
      <c r="G19" s="113"/>
      <c r="H19" s="113"/>
      <c r="I19" s="113"/>
      <c r="J19" s="113"/>
      <c r="K19" s="113"/>
      <c r="L19" s="120"/>
      <c r="AA19" s="423">
        <f t="shared" si="0"/>
        <v>0</v>
      </c>
      <c r="AB19" s="423">
        <f>AA19*VLOOKUP($C19,MOSCOW_Table[],2,TRUE)</f>
        <v>0</v>
      </c>
    </row>
    <row r="20" spans="1:29" ht="30">
      <c r="A20" s="133">
        <v>15</v>
      </c>
      <c r="B20" s="134" t="s">
        <v>745</v>
      </c>
      <c r="C20" s="135" t="s">
        <v>21</v>
      </c>
      <c r="D20" s="113"/>
      <c r="E20" s="113"/>
      <c r="F20" s="113"/>
      <c r="G20" s="113"/>
      <c r="H20" s="113"/>
      <c r="I20" s="113"/>
      <c r="J20" s="113"/>
      <c r="K20" s="113"/>
      <c r="L20" s="120"/>
      <c r="AA20" s="423">
        <f t="shared" si="0"/>
        <v>0</v>
      </c>
      <c r="AB20" s="423">
        <f>AA20*VLOOKUP($C20,MOSCOW_Table[],2,TRUE)</f>
        <v>0</v>
      </c>
    </row>
    <row r="21" spans="1:29">
      <c r="A21" s="133">
        <v>16</v>
      </c>
      <c r="B21" s="134" t="s">
        <v>746</v>
      </c>
      <c r="C21" s="135" t="s">
        <v>21</v>
      </c>
      <c r="D21" s="113"/>
      <c r="E21" s="113"/>
      <c r="F21" s="113"/>
      <c r="G21" s="113"/>
      <c r="H21" s="113"/>
      <c r="I21" s="113"/>
      <c r="J21" s="113"/>
      <c r="K21" s="113"/>
      <c r="L21" s="120"/>
      <c r="AA21" s="423">
        <f t="shared" si="0"/>
        <v>0</v>
      </c>
      <c r="AB21" s="423">
        <f>AA21*VLOOKUP($C21,MOSCOW_Table[],2,TRUE)</f>
        <v>0</v>
      </c>
    </row>
    <row r="22" spans="1:29">
      <c r="A22" s="133">
        <v>17</v>
      </c>
      <c r="B22" s="134" t="s">
        <v>747</v>
      </c>
      <c r="C22" s="135" t="s">
        <v>21</v>
      </c>
      <c r="D22" s="113"/>
      <c r="E22" s="113"/>
      <c r="F22" s="113"/>
      <c r="G22" s="113"/>
      <c r="H22" s="113"/>
      <c r="I22" s="113"/>
      <c r="J22" s="113"/>
      <c r="K22" s="113"/>
      <c r="L22" s="120"/>
      <c r="AA22" s="423">
        <f t="shared" si="0"/>
        <v>0</v>
      </c>
      <c r="AB22" s="423">
        <f>AA22*VLOOKUP($C22,MOSCOW_Table[],2,TRUE)</f>
        <v>0</v>
      </c>
    </row>
    <row r="23" spans="1:29" ht="30">
      <c r="A23" s="133">
        <v>18</v>
      </c>
      <c r="B23" s="134" t="s">
        <v>748</v>
      </c>
      <c r="C23" s="135" t="s">
        <v>21</v>
      </c>
      <c r="D23" s="113"/>
      <c r="E23" s="113"/>
      <c r="F23" s="113"/>
      <c r="G23" s="113"/>
      <c r="H23" s="113"/>
      <c r="I23" s="113"/>
      <c r="J23" s="113"/>
      <c r="K23" s="113"/>
      <c r="L23" s="120"/>
      <c r="AA23" s="423">
        <f t="shared" si="0"/>
        <v>0</v>
      </c>
      <c r="AB23" s="423">
        <f>AA23*VLOOKUP($C23,MOSCOW_Table[],2,TRUE)</f>
        <v>0</v>
      </c>
    </row>
    <row r="24" spans="1:29" ht="15.75" thickBot="1">
      <c r="A24" s="133">
        <v>19</v>
      </c>
      <c r="B24" s="134" t="s">
        <v>749</v>
      </c>
      <c r="C24" s="135" t="s">
        <v>21</v>
      </c>
      <c r="D24" s="113"/>
      <c r="E24" s="113"/>
      <c r="F24" s="113"/>
      <c r="G24" s="113"/>
      <c r="H24" s="113"/>
      <c r="I24" s="113"/>
      <c r="J24" s="113"/>
      <c r="K24" s="113"/>
      <c r="L24" s="120"/>
      <c r="AA24" s="423">
        <f t="shared" si="0"/>
        <v>0</v>
      </c>
      <c r="AB24" s="423">
        <f>AA24*VLOOKUP($C24,MOSCOW_Table[],2,TRUE)</f>
        <v>0</v>
      </c>
    </row>
    <row r="25" spans="1:29" ht="16.5" thickBot="1">
      <c r="A25" s="410" t="s">
        <v>750</v>
      </c>
      <c r="B25" s="411"/>
      <c r="C25" s="411"/>
      <c r="D25" s="412"/>
      <c r="E25" s="412"/>
      <c r="F25" s="412"/>
      <c r="G25" s="412"/>
      <c r="H25" s="412"/>
      <c r="I25" s="412"/>
      <c r="J25" s="412"/>
      <c r="K25" s="412"/>
      <c r="L25" s="413"/>
      <c r="AA25" s="423"/>
      <c r="AB25" s="423"/>
    </row>
    <row r="26" spans="1:29">
      <c r="A26" s="577" t="s">
        <v>751</v>
      </c>
      <c r="B26" s="578"/>
      <c r="C26" s="578"/>
      <c r="D26" s="578"/>
      <c r="E26" s="578"/>
      <c r="F26" s="578"/>
      <c r="G26" s="578"/>
      <c r="H26" s="578"/>
      <c r="I26" s="578"/>
      <c r="J26" s="578"/>
      <c r="K26" s="578"/>
      <c r="L26" s="409"/>
      <c r="AA26" s="423"/>
      <c r="AB26" s="423"/>
    </row>
    <row r="27" spans="1:29">
      <c r="A27" s="133">
        <v>1</v>
      </c>
      <c r="B27" s="134" t="s">
        <v>752</v>
      </c>
      <c r="C27" s="135" t="s">
        <v>21</v>
      </c>
      <c r="D27" s="113"/>
      <c r="E27" s="113"/>
      <c r="F27" s="113"/>
      <c r="G27" s="113"/>
      <c r="H27" s="113"/>
      <c r="I27" s="113"/>
      <c r="J27" s="113"/>
      <c r="K27" s="113"/>
      <c r="L27" s="120"/>
      <c r="AA27" s="423">
        <f t="shared" si="0"/>
        <v>0</v>
      </c>
      <c r="AB27" s="423">
        <f>AA27*VLOOKUP($C27,MOSCOW_Table[],2,TRUE)</f>
        <v>0</v>
      </c>
      <c r="AC27">
        <f>SUM(AB27:AB30)</f>
        <v>0</v>
      </c>
    </row>
    <row r="28" spans="1:29" ht="30">
      <c r="A28" s="220">
        <v>2</v>
      </c>
      <c r="B28" s="136" t="s">
        <v>753</v>
      </c>
      <c r="C28" s="418" t="s">
        <v>21</v>
      </c>
      <c r="D28" s="113"/>
      <c r="E28" s="113"/>
      <c r="F28" s="113"/>
      <c r="G28" s="113"/>
      <c r="H28" s="113"/>
      <c r="I28" s="113"/>
      <c r="J28" s="113"/>
      <c r="K28" s="113"/>
      <c r="L28" s="120"/>
      <c r="AA28" s="423">
        <f t="shared" si="0"/>
        <v>0</v>
      </c>
      <c r="AB28" s="423">
        <f>AA28*VLOOKUP($C28,MOSCOW_Table[],2,TRUE)</f>
        <v>0</v>
      </c>
    </row>
    <row r="29" spans="1:29" ht="45">
      <c r="A29" s="152">
        <v>3</v>
      </c>
      <c r="B29" s="153" t="s">
        <v>754</v>
      </c>
      <c r="C29" s="141" t="s">
        <v>29</v>
      </c>
      <c r="D29" s="113"/>
      <c r="E29" s="113"/>
      <c r="F29" s="113"/>
      <c r="G29" s="113"/>
      <c r="H29" s="113"/>
      <c r="I29" s="113"/>
      <c r="J29" s="113"/>
      <c r="K29" s="113"/>
      <c r="L29" s="120"/>
      <c r="AA29" s="423">
        <f t="shared" si="0"/>
        <v>0</v>
      </c>
      <c r="AB29" s="423">
        <f>AA29*VLOOKUP($C29,MOSCOW_Table[],2,TRUE)</f>
        <v>0</v>
      </c>
    </row>
    <row r="30" spans="1:29" ht="30">
      <c r="A30" s="419">
        <v>4</v>
      </c>
      <c r="B30" s="153" t="s">
        <v>755</v>
      </c>
      <c r="C30" s="141" t="s">
        <v>50</v>
      </c>
      <c r="D30" s="113"/>
      <c r="E30" s="113"/>
      <c r="F30" s="113"/>
      <c r="G30" s="113"/>
      <c r="H30" s="113"/>
      <c r="I30" s="113"/>
      <c r="J30" s="113"/>
      <c r="K30" s="113"/>
      <c r="L30" s="120"/>
      <c r="AA30" s="423">
        <f t="shared" si="0"/>
        <v>0</v>
      </c>
      <c r="AB30" s="423">
        <f>AA30*VLOOKUP($C30,MOSCOW_Table[],2,TRUE)</f>
        <v>0</v>
      </c>
    </row>
    <row r="31" spans="1:29" ht="15.75" thickBot="1">
      <c r="A31" s="104" t="s">
        <v>756</v>
      </c>
      <c r="B31" s="414"/>
      <c r="C31" s="106"/>
      <c r="D31" s="105"/>
      <c r="E31" s="105"/>
      <c r="F31" s="105"/>
      <c r="G31" s="105"/>
      <c r="H31" s="105"/>
      <c r="I31" s="105"/>
      <c r="J31" s="105"/>
      <c r="K31" s="105"/>
      <c r="L31" s="108"/>
      <c r="AA31" s="423"/>
      <c r="AB31" s="423"/>
    </row>
    <row r="32" spans="1:29">
      <c r="A32" s="579" t="s">
        <v>757</v>
      </c>
      <c r="B32" s="580"/>
      <c r="C32" s="580"/>
      <c r="D32" s="580"/>
      <c r="E32" s="580"/>
      <c r="F32" s="580"/>
      <c r="G32" s="580"/>
      <c r="H32" s="580"/>
      <c r="I32" s="580"/>
      <c r="J32" s="580"/>
      <c r="K32" s="580"/>
      <c r="L32" s="409"/>
      <c r="AA32" s="423"/>
      <c r="AB32" s="423"/>
    </row>
    <row r="33" spans="1:29">
      <c r="A33" s="133">
        <v>1</v>
      </c>
      <c r="B33" s="134" t="s">
        <v>758</v>
      </c>
      <c r="C33" s="135" t="s">
        <v>21</v>
      </c>
      <c r="D33" s="113"/>
      <c r="E33" s="113"/>
      <c r="F33" s="113"/>
      <c r="G33" s="113"/>
      <c r="H33" s="113"/>
      <c r="I33" s="113"/>
      <c r="J33" s="113"/>
      <c r="K33" s="113"/>
      <c r="L33" s="120"/>
      <c r="AA33" s="423">
        <f t="shared" si="0"/>
        <v>0</v>
      </c>
      <c r="AB33" s="423">
        <f>AA33*VLOOKUP($C33,MOSCOW_Table[],2,TRUE)</f>
        <v>0</v>
      </c>
      <c r="AC33">
        <f>SUM(AB33:AB59)</f>
        <v>0</v>
      </c>
    </row>
    <row r="34" spans="1:29" ht="30">
      <c r="A34" s="133">
        <v>2</v>
      </c>
      <c r="B34" s="136" t="s">
        <v>759</v>
      </c>
      <c r="C34" s="135" t="s">
        <v>21</v>
      </c>
      <c r="D34" s="113"/>
      <c r="E34" s="113"/>
      <c r="F34" s="113"/>
      <c r="G34" s="113"/>
      <c r="H34" s="113"/>
      <c r="I34" s="113"/>
      <c r="J34" s="113"/>
      <c r="K34" s="113"/>
      <c r="L34" s="120"/>
      <c r="AA34" s="423">
        <f t="shared" si="0"/>
        <v>0</v>
      </c>
      <c r="AB34" s="423">
        <f>AA34*VLOOKUP($C34,MOSCOW_Table[],2,TRUE)</f>
        <v>0</v>
      </c>
    </row>
    <row r="35" spans="1:29">
      <c r="A35" s="133">
        <v>3</v>
      </c>
      <c r="B35" s="136" t="s">
        <v>760</v>
      </c>
      <c r="C35" s="135" t="s">
        <v>21</v>
      </c>
      <c r="D35" s="113"/>
      <c r="E35" s="113"/>
      <c r="F35" s="113"/>
      <c r="G35" s="113"/>
      <c r="H35" s="113"/>
      <c r="I35" s="113"/>
      <c r="J35" s="113"/>
      <c r="K35" s="113"/>
      <c r="L35" s="120"/>
      <c r="AA35" s="423">
        <f t="shared" si="0"/>
        <v>0</v>
      </c>
      <c r="AB35" s="423">
        <f>AA35*VLOOKUP($C35,MOSCOW_Table[],2,TRUE)</f>
        <v>0</v>
      </c>
    </row>
    <row r="36" spans="1:29">
      <c r="A36" s="133">
        <v>4</v>
      </c>
      <c r="B36" s="136" t="s">
        <v>761</v>
      </c>
      <c r="C36" s="135" t="s">
        <v>21</v>
      </c>
      <c r="D36" s="113"/>
      <c r="E36" s="113"/>
      <c r="F36" s="113"/>
      <c r="G36" s="113"/>
      <c r="H36" s="113"/>
      <c r="I36" s="113"/>
      <c r="J36" s="113"/>
      <c r="K36" s="113"/>
      <c r="L36" s="120"/>
      <c r="AA36" s="423">
        <f t="shared" si="0"/>
        <v>0</v>
      </c>
      <c r="AB36" s="423">
        <f>AA36*VLOOKUP($C36,MOSCOW_Table[],2,TRUE)</f>
        <v>0</v>
      </c>
    </row>
    <row r="37" spans="1:29">
      <c r="A37" s="133">
        <v>5</v>
      </c>
      <c r="B37" s="136" t="s">
        <v>762</v>
      </c>
      <c r="C37" s="135" t="s">
        <v>21</v>
      </c>
      <c r="D37" s="113"/>
      <c r="E37" s="113"/>
      <c r="F37" s="113"/>
      <c r="G37" s="113"/>
      <c r="H37" s="113"/>
      <c r="I37" s="113"/>
      <c r="J37" s="113"/>
      <c r="K37" s="113"/>
      <c r="L37" s="120"/>
      <c r="AA37" s="423">
        <f t="shared" si="0"/>
        <v>0</v>
      </c>
      <c r="AB37" s="423">
        <f>AA37*VLOOKUP($C37,MOSCOW_Table[],2,TRUE)</f>
        <v>0</v>
      </c>
    </row>
    <row r="38" spans="1:29" ht="30">
      <c r="A38" s="133">
        <v>6</v>
      </c>
      <c r="B38" s="134" t="s">
        <v>763</v>
      </c>
      <c r="C38" s="135" t="s">
        <v>21</v>
      </c>
      <c r="D38" s="113"/>
      <c r="E38" s="113"/>
      <c r="F38" s="113"/>
      <c r="G38" s="113"/>
      <c r="H38" s="113"/>
      <c r="I38" s="113"/>
      <c r="J38" s="113"/>
      <c r="K38" s="113"/>
      <c r="L38" s="120"/>
      <c r="AA38" s="423">
        <f t="shared" si="0"/>
        <v>0</v>
      </c>
      <c r="AB38" s="423">
        <f>AA38*VLOOKUP($C38,MOSCOW_Table[],2,TRUE)</f>
        <v>0</v>
      </c>
    </row>
    <row r="39" spans="1:29" ht="30">
      <c r="A39" s="133">
        <v>7</v>
      </c>
      <c r="B39" s="136" t="s">
        <v>764</v>
      </c>
      <c r="C39" s="135" t="s">
        <v>21</v>
      </c>
      <c r="D39" s="113"/>
      <c r="E39" s="113"/>
      <c r="F39" s="113"/>
      <c r="G39" s="113"/>
      <c r="H39" s="113"/>
      <c r="I39" s="113"/>
      <c r="J39" s="113"/>
      <c r="K39" s="113"/>
      <c r="L39" s="120"/>
      <c r="AA39" s="423">
        <f t="shared" si="0"/>
        <v>0</v>
      </c>
      <c r="AB39" s="423">
        <f>AA39*VLOOKUP($C39,MOSCOW_Table[],2,TRUE)</f>
        <v>0</v>
      </c>
    </row>
    <row r="40" spans="1:29" ht="30">
      <c r="A40" s="133">
        <v>8</v>
      </c>
      <c r="B40" s="136" t="s">
        <v>765</v>
      </c>
      <c r="C40" s="135" t="s">
        <v>21</v>
      </c>
      <c r="D40" s="113"/>
      <c r="E40" s="113"/>
      <c r="F40" s="113"/>
      <c r="G40" s="113"/>
      <c r="H40" s="113"/>
      <c r="I40" s="113"/>
      <c r="J40" s="113"/>
      <c r="K40" s="113"/>
      <c r="L40" s="120"/>
      <c r="AA40" s="423">
        <f t="shared" si="0"/>
        <v>0</v>
      </c>
      <c r="AB40" s="423">
        <f>AA40*VLOOKUP($C40,MOSCOW_Table[],2,TRUE)</f>
        <v>0</v>
      </c>
    </row>
    <row r="41" spans="1:29" ht="45">
      <c r="A41" s="133">
        <v>9</v>
      </c>
      <c r="B41" s="136" t="s">
        <v>766</v>
      </c>
      <c r="C41" s="135" t="s">
        <v>21</v>
      </c>
      <c r="D41" s="113"/>
      <c r="E41" s="113"/>
      <c r="F41" s="113"/>
      <c r="G41" s="113"/>
      <c r="H41" s="113"/>
      <c r="I41" s="113"/>
      <c r="J41" s="113"/>
      <c r="K41" s="113"/>
      <c r="L41" s="120"/>
      <c r="AA41" s="423">
        <f t="shared" si="0"/>
        <v>0</v>
      </c>
      <c r="AB41" s="423">
        <f>AA41*VLOOKUP($C41,MOSCOW_Table[],2,TRUE)</f>
        <v>0</v>
      </c>
    </row>
    <row r="42" spans="1:29">
      <c r="A42" s="133">
        <v>10</v>
      </c>
      <c r="B42" s="136" t="s">
        <v>767</v>
      </c>
      <c r="C42" s="135" t="s">
        <v>21</v>
      </c>
      <c r="D42" s="113"/>
      <c r="E42" s="113"/>
      <c r="F42" s="113"/>
      <c r="G42" s="113"/>
      <c r="H42" s="113"/>
      <c r="I42" s="113"/>
      <c r="J42" s="113"/>
      <c r="K42" s="113"/>
      <c r="L42" s="120"/>
      <c r="AA42" s="423">
        <f t="shared" si="0"/>
        <v>0</v>
      </c>
      <c r="AB42" s="423">
        <f>AA42*VLOOKUP($C42,MOSCOW_Table[],2,TRUE)</f>
        <v>0</v>
      </c>
    </row>
    <row r="43" spans="1:29">
      <c r="A43" s="133">
        <v>11</v>
      </c>
      <c r="B43" s="136" t="s">
        <v>768</v>
      </c>
      <c r="C43" s="135" t="s">
        <v>21</v>
      </c>
      <c r="D43" s="113"/>
      <c r="E43" s="113"/>
      <c r="F43" s="113"/>
      <c r="G43" s="113"/>
      <c r="H43" s="113"/>
      <c r="I43" s="113"/>
      <c r="J43" s="113"/>
      <c r="K43" s="113"/>
      <c r="L43" s="120"/>
      <c r="AA43" s="423">
        <f t="shared" si="0"/>
        <v>0</v>
      </c>
      <c r="AB43" s="423">
        <f>AA43*VLOOKUP($C43,MOSCOW_Table[],2,TRUE)</f>
        <v>0</v>
      </c>
    </row>
    <row r="44" spans="1:29">
      <c r="A44" s="133">
        <v>12</v>
      </c>
      <c r="B44" s="136" t="s">
        <v>769</v>
      </c>
      <c r="C44" s="135" t="s">
        <v>21</v>
      </c>
      <c r="D44" s="113"/>
      <c r="E44" s="113"/>
      <c r="F44" s="113"/>
      <c r="G44" s="113"/>
      <c r="H44" s="113"/>
      <c r="I44" s="113"/>
      <c r="J44" s="113"/>
      <c r="K44" s="113"/>
      <c r="L44" s="120"/>
      <c r="AA44" s="423">
        <f t="shared" si="0"/>
        <v>0</v>
      </c>
      <c r="AB44" s="423">
        <f>AA44*VLOOKUP($C44,MOSCOW_Table[],2,TRUE)</f>
        <v>0</v>
      </c>
    </row>
    <row r="45" spans="1:29" ht="30">
      <c r="A45" s="133">
        <v>13</v>
      </c>
      <c r="B45" s="136" t="s">
        <v>770</v>
      </c>
      <c r="C45" s="135" t="s">
        <v>21</v>
      </c>
      <c r="D45" s="113"/>
      <c r="E45" s="113"/>
      <c r="F45" s="113"/>
      <c r="G45" s="113"/>
      <c r="H45" s="113"/>
      <c r="I45" s="113"/>
      <c r="J45" s="113"/>
      <c r="K45" s="113"/>
      <c r="L45" s="120"/>
      <c r="AA45" s="423">
        <f t="shared" si="0"/>
        <v>0</v>
      </c>
      <c r="AB45" s="423">
        <f>AA45*VLOOKUP($C45,MOSCOW_Table[],2,TRUE)</f>
        <v>0</v>
      </c>
    </row>
    <row r="46" spans="1:29" ht="30">
      <c r="A46" s="133">
        <v>14</v>
      </c>
      <c r="B46" s="136" t="s">
        <v>771</v>
      </c>
      <c r="C46" s="135" t="s">
        <v>21</v>
      </c>
      <c r="D46" s="113"/>
      <c r="E46" s="113"/>
      <c r="F46" s="113"/>
      <c r="G46" s="113"/>
      <c r="H46" s="113"/>
      <c r="I46" s="113"/>
      <c r="J46" s="113"/>
      <c r="K46" s="113"/>
      <c r="L46" s="120"/>
      <c r="AA46" s="423">
        <f t="shared" si="0"/>
        <v>0</v>
      </c>
      <c r="AB46" s="423">
        <f>AA46*VLOOKUP($C46,MOSCOW_Table[],2,TRUE)</f>
        <v>0</v>
      </c>
    </row>
    <row r="47" spans="1:29" ht="30">
      <c r="A47" s="133">
        <v>15</v>
      </c>
      <c r="B47" s="136" t="s">
        <v>772</v>
      </c>
      <c r="C47" s="135" t="s">
        <v>21</v>
      </c>
      <c r="D47" s="113"/>
      <c r="E47" s="113"/>
      <c r="F47" s="113"/>
      <c r="G47" s="113"/>
      <c r="H47" s="113"/>
      <c r="I47" s="113"/>
      <c r="J47" s="113"/>
      <c r="K47" s="113"/>
      <c r="L47" s="120"/>
      <c r="AA47" s="423">
        <f t="shared" si="0"/>
        <v>0</v>
      </c>
      <c r="AB47" s="423">
        <f>AA47*VLOOKUP($C47,MOSCOW_Table[],2,TRUE)</f>
        <v>0</v>
      </c>
    </row>
    <row r="48" spans="1:29" ht="30">
      <c r="A48" s="133">
        <v>16</v>
      </c>
      <c r="B48" s="136" t="s">
        <v>773</v>
      </c>
      <c r="C48" s="135" t="s">
        <v>21</v>
      </c>
      <c r="D48" s="117"/>
      <c r="E48" s="117"/>
      <c r="F48" s="117"/>
      <c r="G48" s="117"/>
      <c r="H48" s="117"/>
      <c r="I48" s="117"/>
      <c r="J48" s="117"/>
      <c r="K48" s="117"/>
      <c r="L48" s="120"/>
      <c r="AA48" s="423">
        <f t="shared" si="0"/>
        <v>0</v>
      </c>
      <c r="AB48" s="423">
        <f>AA48*VLOOKUP($C48,MOSCOW_Table[],2,TRUE)</f>
        <v>0</v>
      </c>
    </row>
    <row r="49" spans="1:29" ht="30">
      <c r="A49" s="133">
        <v>17</v>
      </c>
      <c r="B49" s="136" t="s">
        <v>774</v>
      </c>
      <c r="C49" s="135" t="s">
        <v>21</v>
      </c>
      <c r="D49" s="113"/>
      <c r="E49" s="113"/>
      <c r="F49" s="113"/>
      <c r="G49" s="113"/>
      <c r="H49" s="113"/>
      <c r="I49" s="113"/>
      <c r="J49" s="113"/>
      <c r="K49" s="113"/>
      <c r="L49" s="120"/>
      <c r="AA49" s="423">
        <f t="shared" si="0"/>
        <v>0</v>
      </c>
      <c r="AB49" s="423">
        <f>AA49*VLOOKUP($C49,MOSCOW_Table[],2,TRUE)</f>
        <v>0</v>
      </c>
    </row>
    <row r="50" spans="1:29" ht="30">
      <c r="A50" s="133">
        <v>18</v>
      </c>
      <c r="B50" s="136" t="s">
        <v>775</v>
      </c>
      <c r="C50" s="135" t="s">
        <v>21</v>
      </c>
      <c r="D50" s="113"/>
      <c r="E50" s="113"/>
      <c r="F50" s="113"/>
      <c r="G50" s="113"/>
      <c r="H50" s="113"/>
      <c r="I50" s="113"/>
      <c r="J50" s="113"/>
      <c r="K50" s="113"/>
      <c r="L50" s="120"/>
      <c r="AA50" s="423">
        <f t="shared" si="0"/>
        <v>0</v>
      </c>
      <c r="AB50" s="423">
        <f>AA50*VLOOKUP($C50,MOSCOW_Table[],2,TRUE)</f>
        <v>0</v>
      </c>
    </row>
    <row r="51" spans="1:29">
      <c r="A51" s="133">
        <v>19</v>
      </c>
      <c r="B51" s="420" t="s">
        <v>776</v>
      </c>
      <c r="C51" s="135" t="s">
        <v>21</v>
      </c>
      <c r="D51" s="113"/>
      <c r="E51" s="113"/>
      <c r="F51" s="113"/>
      <c r="G51" s="113"/>
      <c r="H51" s="113"/>
      <c r="I51" s="113"/>
      <c r="J51" s="113"/>
      <c r="K51" s="113"/>
      <c r="L51" s="120"/>
      <c r="AA51" s="423">
        <f t="shared" si="0"/>
        <v>0</v>
      </c>
      <c r="AB51" s="423">
        <f>AA51*VLOOKUP($C51,MOSCOW_Table[],2,TRUE)</f>
        <v>0</v>
      </c>
    </row>
    <row r="52" spans="1:29">
      <c r="A52" s="133">
        <v>20</v>
      </c>
      <c r="B52" s="136" t="s">
        <v>777</v>
      </c>
      <c r="C52" s="135" t="s">
        <v>21</v>
      </c>
      <c r="D52" s="113"/>
      <c r="E52" s="113"/>
      <c r="F52" s="113"/>
      <c r="G52" s="113"/>
      <c r="H52" s="113"/>
      <c r="I52" s="113"/>
      <c r="J52" s="113"/>
      <c r="K52" s="113"/>
      <c r="L52" s="120"/>
      <c r="AA52" s="423">
        <f t="shared" si="0"/>
        <v>0</v>
      </c>
      <c r="AB52" s="423">
        <f>AA52*VLOOKUP($C52,MOSCOW_Table[],2,TRUE)</f>
        <v>0</v>
      </c>
    </row>
    <row r="53" spans="1:29" ht="30">
      <c r="A53" s="152">
        <v>21</v>
      </c>
      <c r="B53" s="153" t="s">
        <v>778</v>
      </c>
      <c r="C53" s="141" t="s">
        <v>29</v>
      </c>
      <c r="D53" s="113"/>
      <c r="E53" s="113"/>
      <c r="F53" s="113"/>
      <c r="G53" s="113"/>
      <c r="H53" s="113"/>
      <c r="I53" s="113"/>
      <c r="J53" s="113"/>
      <c r="K53" s="113"/>
      <c r="L53" s="120"/>
      <c r="AA53" s="423">
        <f t="shared" si="0"/>
        <v>0</v>
      </c>
      <c r="AB53" s="423">
        <f>AA53*VLOOKUP($C53,MOSCOW_Table[],2,TRUE)</f>
        <v>0</v>
      </c>
    </row>
    <row r="54" spans="1:29" ht="30">
      <c r="A54" s="152">
        <v>22</v>
      </c>
      <c r="B54" s="218" t="s">
        <v>779</v>
      </c>
      <c r="C54" s="141" t="s">
        <v>29</v>
      </c>
      <c r="D54" s="113"/>
      <c r="E54" s="113"/>
      <c r="F54" s="113"/>
      <c r="G54" s="113"/>
      <c r="H54" s="113"/>
      <c r="I54" s="113"/>
      <c r="J54" s="113"/>
      <c r="K54" s="113"/>
      <c r="L54" s="120"/>
      <c r="AA54" s="423">
        <f t="shared" si="0"/>
        <v>0</v>
      </c>
      <c r="AB54" s="423">
        <f>AA54*VLOOKUP($C54,MOSCOW_Table[],2,TRUE)</f>
        <v>0</v>
      </c>
    </row>
    <row r="55" spans="1:29" ht="30">
      <c r="A55" s="152">
        <v>23</v>
      </c>
      <c r="B55" s="218" t="s">
        <v>780</v>
      </c>
      <c r="C55" s="421" t="s">
        <v>50</v>
      </c>
      <c r="D55" s="113"/>
      <c r="E55" s="113"/>
      <c r="F55" s="113"/>
      <c r="G55" s="113"/>
      <c r="H55" s="113"/>
      <c r="I55" s="113"/>
      <c r="J55" s="113"/>
      <c r="K55" s="113"/>
      <c r="L55" s="120"/>
      <c r="AA55" s="423">
        <f t="shared" si="0"/>
        <v>0</v>
      </c>
      <c r="AB55" s="423">
        <f>AA55*VLOOKUP($C55,MOSCOW_Table[],2,TRUE)</f>
        <v>0</v>
      </c>
    </row>
    <row r="56" spans="1:29">
      <c r="A56" s="152">
        <v>24</v>
      </c>
      <c r="B56" s="218" t="s">
        <v>781</v>
      </c>
      <c r="C56" s="421" t="s">
        <v>50</v>
      </c>
      <c r="D56" s="113"/>
      <c r="E56" s="113"/>
      <c r="F56" s="113"/>
      <c r="G56" s="113"/>
      <c r="H56" s="113"/>
      <c r="I56" s="113"/>
      <c r="J56" s="113"/>
      <c r="K56" s="113"/>
      <c r="L56" s="120"/>
      <c r="AA56" s="423">
        <f t="shared" si="0"/>
        <v>0</v>
      </c>
      <c r="AB56" s="423">
        <f>AA56*VLOOKUP($C56,MOSCOW_Table[],2,TRUE)</f>
        <v>0</v>
      </c>
    </row>
    <row r="57" spans="1:29" ht="30">
      <c r="A57" s="152">
        <v>25</v>
      </c>
      <c r="B57" s="218" t="s">
        <v>782</v>
      </c>
      <c r="C57" s="421" t="s">
        <v>50</v>
      </c>
      <c r="D57" s="113"/>
      <c r="E57" s="113"/>
      <c r="F57" s="113"/>
      <c r="G57" s="113"/>
      <c r="H57" s="113"/>
      <c r="I57" s="113"/>
      <c r="J57" s="113"/>
      <c r="K57" s="113"/>
      <c r="L57" s="120"/>
      <c r="AA57" s="423">
        <f t="shared" si="0"/>
        <v>0</v>
      </c>
      <c r="AB57" s="423">
        <f>AA57*VLOOKUP($C57,MOSCOW_Table[],2,TRUE)</f>
        <v>0</v>
      </c>
    </row>
    <row r="58" spans="1:29" ht="30">
      <c r="A58" s="152">
        <v>26</v>
      </c>
      <c r="B58" s="218" t="s">
        <v>783</v>
      </c>
      <c r="C58" s="421" t="s">
        <v>50</v>
      </c>
      <c r="D58" s="113"/>
      <c r="E58" s="113"/>
      <c r="F58" s="113"/>
      <c r="G58" s="113"/>
      <c r="H58" s="113"/>
      <c r="I58" s="113"/>
      <c r="J58" s="113"/>
      <c r="K58" s="113"/>
      <c r="L58" s="120"/>
      <c r="AA58" s="423">
        <f t="shared" si="0"/>
        <v>0</v>
      </c>
      <c r="AB58" s="423">
        <f>AA58*VLOOKUP($C58,MOSCOW_Table[],2,TRUE)</f>
        <v>0</v>
      </c>
    </row>
    <row r="59" spans="1:29" ht="30">
      <c r="A59" s="152">
        <v>27</v>
      </c>
      <c r="B59" s="218" t="s">
        <v>784</v>
      </c>
      <c r="C59" s="421" t="s">
        <v>50</v>
      </c>
      <c r="D59" s="113"/>
      <c r="E59" s="113"/>
      <c r="F59" s="113"/>
      <c r="G59" s="113"/>
      <c r="H59" s="113"/>
      <c r="I59" s="113"/>
      <c r="J59" s="113"/>
      <c r="K59" s="113"/>
      <c r="L59" s="120"/>
      <c r="AA59" s="423">
        <f t="shared" si="0"/>
        <v>0</v>
      </c>
      <c r="AB59" s="423">
        <f>AA59*VLOOKUP($C59,MOSCOW_Table[],2,TRUE)</f>
        <v>0</v>
      </c>
    </row>
    <row r="60" spans="1:29" ht="16.5" thickBot="1">
      <c r="A60" s="415" t="s">
        <v>785</v>
      </c>
      <c r="B60" s="416"/>
      <c r="C60" s="416"/>
      <c r="D60" s="416"/>
      <c r="E60" s="416"/>
      <c r="F60" s="416"/>
      <c r="G60" s="416"/>
      <c r="H60" s="416"/>
      <c r="I60" s="416"/>
      <c r="J60" s="416"/>
      <c r="K60" s="416"/>
      <c r="L60" s="417"/>
      <c r="AA60" s="423"/>
      <c r="AB60" s="423"/>
    </row>
    <row r="61" spans="1:29">
      <c r="A61" s="577" t="s">
        <v>786</v>
      </c>
      <c r="B61" s="578"/>
      <c r="C61" s="578"/>
      <c r="D61" s="578"/>
      <c r="E61" s="578"/>
      <c r="F61" s="578"/>
      <c r="G61" s="578"/>
      <c r="H61" s="578"/>
      <c r="I61" s="578"/>
      <c r="J61" s="578"/>
      <c r="K61" s="578"/>
      <c r="L61" s="409"/>
      <c r="AA61" s="423"/>
      <c r="AB61" s="423"/>
    </row>
    <row r="62" spans="1:29">
      <c r="A62" s="133">
        <v>1</v>
      </c>
      <c r="B62" s="134" t="s">
        <v>787</v>
      </c>
      <c r="C62" s="135" t="s">
        <v>21</v>
      </c>
      <c r="D62" s="113"/>
      <c r="E62" s="113"/>
      <c r="F62" s="113"/>
      <c r="G62" s="113"/>
      <c r="H62" s="113"/>
      <c r="I62" s="113"/>
      <c r="J62" s="113"/>
      <c r="K62" s="113"/>
      <c r="L62" s="120"/>
      <c r="AA62" s="423">
        <f t="shared" si="0"/>
        <v>0</v>
      </c>
      <c r="AB62" s="423">
        <f>AA62*VLOOKUP($C62,MOSCOW_Table[],2,TRUE)</f>
        <v>0</v>
      </c>
      <c r="AC62">
        <f>SUM(AB62:AB70)</f>
        <v>0</v>
      </c>
    </row>
    <row r="63" spans="1:29" ht="30">
      <c r="A63" s="133">
        <v>2</v>
      </c>
      <c r="B63" s="134" t="s">
        <v>788</v>
      </c>
      <c r="C63" s="135" t="s">
        <v>21</v>
      </c>
      <c r="D63" s="113"/>
      <c r="E63" s="113"/>
      <c r="F63" s="113"/>
      <c r="G63" s="113"/>
      <c r="H63" s="113"/>
      <c r="I63" s="113"/>
      <c r="J63" s="113"/>
      <c r="K63" s="113"/>
      <c r="L63" s="120"/>
      <c r="AA63" s="423">
        <f t="shared" si="0"/>
        <v>0</v>
      </c>
      <c r="AB63" s="423">
        <f>AA63*VLOOKUP($C63,MOSCOW_Table[],2,TRUE)</f>
        <v>0</v>
      </c>
    </row>
    <row r="64" spans="1:29" ht="30">
      <c r="A64" s="133">
        <v>3</v>
      </c>
      <c r="B64" s="134" t="s">
        <v>789</v>
      </c>
      <c r="C64" s="135" t="s">
        <v>21</v>
      </c>
      <c r="D64" s="113"/>
      <c r="E64" s="113"/>
      <c r="F64" s="113"/>
      <c r="G64" s="113"/>
      <c r="H64" s="113"/>
      <c r="I64" s="113"/>
      <c r="J64" s="113"/>
      <c r="K64" s="113"/>
      <c r="L64" s="120"/>
      <c r="AA64" s="423">
        <f t="shared" si="0"/>
        <v>0</v>
      </c>
      <c r="AB64" s="423">
        <f>AA64*VLOOKUP($C64,MOSCOW_Table[],2,TRUE)</f>
        <v>0</v>
      </c>
    </row>
    <row r="65" spans="1:29" ht="30">
      <c r="A65" s="133">
        <v>4</v>
      </c>
      <c r="B65" s="134" t="s">
        <v>790</v>
      </c>
      <c r="C65" s="135" t="s">
        <v>21</v>
      </c>
      <c r="D65" s="113"/>
      <c r="E65" s="113"/>
      <c r="F65" s="113"/>
      <c r="G65" s="113"/>
      <c r="H65" s="113"/>
      <c r="I65" s="113"/>
      <c r="J65" s="113"/>
      <c r="K65" s="113"/>
      <c r="L65" s="120"/>
      <c r="AA65" s="423">
        <f t="shared" si="0"/>
        <v>0</v>
      </c>
      <c r="AB65" s="423">
        <f>AA65*VLOOKUP($C65,MOSCOW_Table[],2,TRUE)</f>
        <v>0</v>
      </c>
    </row>
    <row r="66" spans="1:29" ht="30">
      <c r="A66" s="133">
        <v>5</v>
      </c>
      <c r="B66" s="134" t="s">
        <v>791</v>
      </c>
      <c r="C66" s="135" t="s">
        <v>21</v>
      </c>
      <c r="D66" s="113"/>
      <c r="E66" s="113"/>
      <c r="F66" s="113"/>
      <c r="G66" s="113"/>
      <c r="H66" s="113"/>
      <c r="I66" s="113"/>
      <c r="J66" s="113"/>
      <c r="K66" s="113"/>
      <c r="L66" s="120"/>
      <c r="AA66" s="423">
        <f t="shared" si="0"/>
        <v>0</v>
      </c>
      <c r="AB66" s="423">
        <f>AA66*VLOOKUP($C66,MOSCOW_Table[],2,TRUE)</f>
        <v>0</v>
      </c>
    </row>
    <row r="67" spans="1:29" ht="30">
      <c r="A67" s="152">
        <v>6</v>
      </c>
      <c r="B67" s="153" t="s">
        <v>792</v>
      </c>
      <c r="C67" s="141" t="s">
        <v>29</v>
      </c>
      <c r="D67" s="113"/>
      <c r="E67" s="113"/>
      <c r="F67" s="113"/>
      <c r="G67" s="113"/>
      <c r="H67" s="113"/>
      <c r="I67" s="113"/>
      <c r="J67" s="113"/>
      <c r="K67" s="113"/>
      <c r="L67" s="120"/>
      <c r="AA67" s="423">
        <f t="shared" si="0"/>
        <v>0</v>
      </c>
      <c r="AB67" s="423">
        <f>AA67*VLOOKUP($C67,MOSCOW_Table[],2,TRUE)</f>
        <v>0</v>
      </c>
    </row>
    <row r="68" spans="1:29" ht="30">
      <c r="A68" s="152">
        <v>7</v>
      </c>
      <c r="B68" s="153" t="s">
        <v>793</v>
      </c>
      <c r="C68" s="141" t="s">
        <v>50</v>
      </c>
      <c r="D68" s="113"/>
      <c r="E68" s="113"/>
      <c r="F68" s="113"/>
      <c r="G68" s="113"/>
      <c r="H68" s="113"/>
      <c r="I68" s="113"/>
      <c r="J68" s="113"/>
      <c r="K68" s="113"/>
      <c r="L68" s="120"/>
      <c r="AA68" s="423">
        <f t="shared" si="0"/>
        <v>0</v>
      </c>
      <c r="AB68" s="423">
        <f>AA68*VLOOKUP($C68,MOSCOW_Table[],2,TRUE)</f>
        <v>0</v>
      </c>
    </row>
    <row r="69" spans="1:29">
      <c r="A69" s="152">
        <v>8</v>
      </c>
      <c r="B69" s="153" t="s">
        <v>794</v>
      </c>
      <c r="C69" s="141" t="s">
        <v>50</v>
      </c>
      <c r="D69" s="113"/>
      <c r="E69" s="113"/>
      <c r="F69" s="113"/>
      <c r="G69" s="113"/>
      <c r="H69" s="113"/>
      <c r="I69" s="113"/>
      <c r="J69" s="113"/>
      <c r="K69" s="113"/>
      <c r="L69" s="120"/>
      <c r="AA69" s="423">
        <f t="shared" si="0"/>
        <v>0</v>
      </c>
      <c r="AB69" s="423">
        <f>AA69*VLOOKUP($C69,MOSCOW_Table[],2,TRUE)</f>
        <v>0</v>
      </c>
    </row>
    <row r="70" spans="1:29">
      <c r="A70" s="152">
        <v>9</v>
      </c>
      <c r="B70" s="153" t="s">
        <v>795</v>
      </c>
      <c r="C70" s="141" t="s">
        <v>796</v>
      </c>
      <c r="D70" s="113"/>
      <c r="E70" s="113"/>
      <c r="F70" s="113"/>
      <c r="G70" s="113"/>
      <c r="H70" s="113"/>
      <c r="I70" s="113"/>
      <c r="J70" s="113"/>
      <c r="K70" s="113"/>
      <c r="L70" s="120"/>
      <c r="AA70" s="423">
        <f t="shared" si="0"/>
        <v>0</v>
      </c>
      <c r="AB70" s="423">
        <f>AA70*VLOOKUP($C70,MOSCOW_Table[],2,TRUE)</f>
        <v>0</v>
      </c>
    </row>
    <row r="71" spans="1:29" ht="15.75" thickBot="1">
      <c r="A71" s="104" t="s">
        <v>797</v>
      </c>
      <c r="B71" s="105"/>
      <c r="C71" s="106"/>
      <c r="D71" s="105"/>
      <c r="E71" s="105"/>
      <c r="F71" s="105"/>
      <c r="G71" s="105"/>
      <c r="H71" s="105"/>
      <c r="I71" s="105"/>
      <c r="J71" s="105"/>
      <c r="K71" s="105"/>
      <c r="L71" s="108"/>
      <c r="AA71" s="423"/>
      <c r="AB71" s="423"/>
    </row>
    <row r="72" spans="1:29">
      <c r="A72" s="579" t="s">
        <v>798</v>
      </c>
      <c r="B72" s="580"/>
      <c r="C72" s="580"/>
      <c r="D72" s="580"/>
      <c r="E72" s="580"/>
      <c r="F72" s="580"/>
      <c r="G72" s="580"/>
      <c r="H72" s="580"/>
      <c r="I72" s="580"/>
      <c r="J72" s="580"/>
      <c r="K72" s="580"/>
      <c r="L72" s="409"/>
      <c r="AA72" s="423"/>
      <c r="AB72" s="423"/>
    </row>
    <row r="73" spans="1:29">
      <c r="A73" s="133">
        <v>1</v>
      </c>
      <c r="B73" s="134" t="s">
        <v>799</v>
      </c>
      <c r="C73" s="135" t="s">
        <v>21</v>
      </c>
      <c r="D73" s="113"/>
      <c r="E73" s="113"/>
      <c r="F73" s="113"/>
      <c r="G73" s="113"/>
      <c r="H73" s="113"/>
      <c r="I73" s="113"/>
      <c r="J73" s="113"/>
      <c r="K73" s="113"/>
      <c r="L73" s="120"/>
      <c r="AA73" s="423">
        <f t="shared" ref="AA73:AA115" si="1">IF(COUNTA($D73)=1,$D$4)+IF(COUNTA($E73)=1,$E$4)+IF(COUNTA($F73)=1,$F$4)+IF(COUNTA($G73)=1,$G$4)+IF(COUNTA($H73)=1,$H$4)+IF(COUNTA($I73)=1,$I$4)</f>
        <v>0</v>
      </c>
      <c r="AB73" s="423">
        <f>AA73*VLOOKUP($C73,MOSCOW_Table[],2,TRUE)</f>
        <v>0</v>
      </c>
      <c r="AC73">
        <f>SUM(AB73:AB109)</f>
        <v>0</v>
      </c>
    </row>
    <row r="74" spans="1:29">
      <c r="A74" s="133">
        <v>2</v>
      </c>
      <c r="B74" s="134" t="s">
        <v>800</v>
      </c>
      <c r="C74" s="135" t="s">
        <v>21</v>
      </c>
      <c r="D74" s="113"/>
      <c r="E74" s="113"/>
      <c r="F74" s="113"/>
      <c r="G74" s="113"/>
      <c r="H74" s="113"/>
      <c r="I74" s="113"/>
      <c r="J74" s="113"/>
      <c r="K74" s="113"/>
      <c r="L74" s="120"/>
      <c r="AA74" s="423">
        <f t="shared" si="1"/>
        <v>0</v>
      </c>
      <c r="AB74" s="423">
        <f>AA74*VLOOKUP($C74,MOSCOW_Table[],2,TRUE)</f>
        <v>0</v>
      </c>
    </row>
    <row r="75" spans="1:29">
      <c r="A75" s="133">
        <v>3</v>
      </c>
      <c r="B75" s="134" t="s">
        <v>801</v>
      </c>
      <c r="C75" s="135" t="s">
        <v>21</v>
      </c>
      <c r="D75" s="113"/>
      <c r="E75" s="113"/>
      <c r="F75" s="113"/>
      <c r="G75" s="113"/>
      <c r="H75" s="113"/>
      <c r="I75" s="113"/>
      <c r="J75" s="113"/>
      <c r="K75" s="113"/>
      <c r="L75" s="120"/>
      <c r="AA75" s="423">
        <f t="shared" si="1"/>
        <v>0</v>
      </c>
      <c r="AB75" s="423">
        <f>AA75*VLOOKUP($C75,MOSCOW_Table[],2,TRUE)</f>
        <v>0</v>
      </c>
    </row>
    <row r="76" spans="1:29">
      <c r="A76" s="133">
        <v>4</v>
      </c>
      <c r="B76" s="134" t="s">
        <v>802</v>
      </c>
      <c r="C76" s="135" t="s">
        <v>21</v>
      </c>
      <c r="D76" s="113"/>
      <c r="E76" s="113"/>
      <c r="F76" s="113"/>
      <c r="G76" s="113"/>
      <c r="H76" s="113"/>
      <c r="I76" s="113"/>
      <c r="J76" s="113"/>
      <c r="K76" s="113"/>
      <c r="L76" s="120"/>
      <c r="AA76" s="423">
        <f t="shared" si="1"/>
        <v>0</v>
      </c>
      <c r="AB76" s="423">
        <f>AA76*VLOOKUP($C76,MOSCOW_Table[],2,TRUE)</f>
        <v>0</v>
      </c>
    </row>
    <row r="77" spans="1:29">
      <c r="A77" s="133">
        <v>5</v>
      </c>
      <c r="B77" s="134" t="s">
        <v>803</v>
      </c>
      <c r="C77" s="135" t="s">
        <v>21</v>
      </c>
      <c r="D77" s="113"/>
      <c r="E77" s="113"/>
      <c r="F77" s="113"/>
      <c r="G77" s="113"/>
      <c r="H77" s="113"/>
      <c r="I77" s="113"/>
      <c r="J77" s="113"/>
      <c r="K77" s="113"/>
      <c r="L77" s="120"/>
      <c r="AA77" s="423">
        <f t="shared" si="1"/>
        <v>0</v>
      </c>
      <c r="AB77" s="423">
        <f>AA77*VLOOKUP($C77,MOSCOW_Table[],2,TRUE)</f>
        <v>0</v>
      </c>
    </row>
    <row r="78" spans="1:29">
      <c r="A78" s="133">
        <v>6</v>
      </c>
      <c r="B78" s="134" t="s">
        <v>804</v>
      </c>
      <c r="C78" s="135" t="s">
        <v>21</v>
      </c>
      <c r="D78" s="113"/>
      <c r="E78" s="113"/>
      <c r="F78" s="113"/>
      <c r="G78" s="113"/>
      <c r="H78" s="113"/>
      <c r="I78" s="113"/>
      <c r="J78" s="113"/>
      <c r="K78" s="113"/>
      <c r="L78" s="120"/>
      <c r="AA78" s="423">
        <f t="shared" si="1"/>
        <v>0</v>
      </c>
      <c r="AB78" s="423">
        <f>AA78*VLOOKUP($C78,MOSCOW_Table[],2,TRUE)</f>
        <v>0</v>
      </c>
    </row>
    <row r="79" spans="1:29" ht="30">
      <c r="A79" s="133">
        <v>7</v>
      </c>
      <c r="B79" s="134" t="s">
        <v>805</v>
      </c>
      <c r="C79" s="135" t="s">
        <v>21</v>
      </c>
      <c r="D79" s="113"/>
      <c r="E79" s="113"/>
      <c r="F79" s="113"/>
      <c r="G79" s="113"/>
      <c r="H79" s="113"/>
      <c r="I79" s="113"/>
      <c r="J79" s="113"/>
      <c r="K79" s="113"/>
      <c r="L79" s="120"/>
      <c r="AA79" s="423">
        <f t="shared" si="1"/>
        <v>0</v>
      </c>
      <c r="AB79" s="423">
        <f>AA79*VLOOKUP($C79,MOSCOW_Table[],2,TRUE)</f>
        <v>0</v>
      </c>
    </row>
    <row r="80" spans="1:29">
      <c r="A80" s="133">
        <v>8</v>
      </c>
      <c r="B80" s="134" t="s">
        <v>806</v>
      </c>
      <c r="C80" s="135" t="s">
        <v>21</v>
      </c>
      <c r="D80" s="113"/>
      <c r="E80" s="113"/>
      <c r="F80" s="113"/>
      <c r="G80" s="113"/>
      <c r="H80" s="113"/>
      <c r="I80" s="113"/>
      <c r="J80" s="113"/>
      <c r="K80" s="113"/>
      <c r="L80" s="120"/>
      <c r="AA80" s="423">
        <f t="shared" si="1"/>
        <v>0</v>
      </c>
      <c r="AB80" s="423">
        <f>AA80*VLOOKUP($C80,MOSCOW_Table[],2,TRUE)</f>
        <v>0</v>
      </c>
    </row>
    <row r="81" spans="1:28" ht="30">
      <c r="A81" s="133">
        <v>9</v>
      </c>
      <c r="B81" s="134" t="s">
        <v>807</v>
      </c>
      <c r="C81" s="135" t="s">
        <v>21</v>
      </c>
      <c r="D81" s="113"/>
      <c r="E81" s="113"/>
      <c r="F81" s="113"/>
      <c r="G81" s="113"/>
      <c r="H81" s="113"/>
      <c r="I81" s="113"/>
      <c r="J81" s="113"/>
      <c r="K81" s="113"/>
      <c r="L81" s="120"/>
      <c r="AA81" s="423">
        <f t="shared" si="1"/>
        <v>0</v>
      </c>
      <c r="AB81" s="423">
        <f>AA81*VLOOKUP($C81,MOSCOW_Table[],2,TRUE)</f>
        <v>0</v>
      </c>
    </row>
    <row r="82" spans="1:28" ht="30">
      <c r="A82" s="133">
        <v>10</v>
      </c>
      <c r="B82" s="134" t="s">
        <v>808</v>
      </c>
      <c r="C82" s="135" t="s">
        <v>21</v>
      </c>
      <c r="D82" s="113"/>
      <c r="E82" s="113"/>
      <c r="F82" s="113"/>
      <c r="G82" s="113"/>
      <c r="H82" s="113"/>
      <c r="I82" s="113"/>
      <c r="J82" s="113"/>
      <c r="K82" s="113"/>
      <c r="L82" s="120"/>
      <c r="AA82" s="423">
        <f t="shared" si="1"/>
        <v>0</v>
      </c>
      <c r="AB82" s="423">
        <f>AA82*VLOOKUP($C82,MOSCOW_Table[],2,TRUE)</f>
        <v>0</v>
      </c>
    </row>
    <row r="83" spans="1:28" ht="45">
      <c r="A83" s="133">
        <v>11</v>
      </c>
      <c r="B83" s="134" t="s">
        <v>809</v>
      </c>
      <c r="C83" s="135" t="s">
        <v>21</v>
      </c>
      <c r="D83" s="113"/>
      <c r="E83" s="113"/>
      <c r="F83" s="113"/>
      <c r="G83" s="113"/>
      <c r="H83" s="113"/>
      <c r="I83" s="113"/>
      <c r="J83" s="113"/>
      <c r="K83" s="113"/>
      <c r="L83" s="120"/>
      <c r="AA83" s="423">
        <f t="shared" si="1"/>
        <v>0</v>
      </c>
      <c r="AB83" s="423">
        <f>AA83*VLOOKUP($C83,MOSCOW_Table[],2,TRUE)</f>
        <v>0</v>
      </c>
    </row>
    <row r="84" spans="1:28" ht="30">
      <c r="A84" s="133">
        <v>12</v>
      </c>
      <c r="B84" s="134" t="s">
        <v>810</v>
      </c>
      <c r="C84" s="135" t="s">
        <v>21</v>
      </c>
      <c r="D84" s="113"/>
      <c r="E84" s="113"/>
      <c r="F84" s="113"/>
      <c r="G84" s="113"/>
      <c r="H84" s="113"/>
      <c r="I84" s="113"/>
      <c r="J84" s="113"/>
      <c r="K84" s="113"/>
      <c r="L84" s="120"/>
      <c r="AA84" s="423">
        <f t="shared" si="1"/>
        <v>0</v>
      </c>
      <c r="AB84" s="423">
        <f>AA84*VLOOKUP($C84,MOSCOW_Table[],2,TRUE)</f>
        <v>0</v>
      </c>
    </row>
    <row r="85" spans="1:28">
      <c r="A85" s="133">
        <v>13</v>
      </c>
      <c r="B85" s="134" t="s">
        <v>811</v>
      </c>
      <c r="C85" s="135" t="s">
        <v>21</v>
      </c>
      <c r="D85" s="113"/>
      <c r="E85" s="113"/>
      <c r="F85" s="113"/>
      <c r="G85" s="113"/>
      <c r="H85" s="113"/>
      <c r="I85" s="113"/>
      <c r="J85" s="113"/>
      <c r="K85" s="113"/>
      <c r="L85" s="120"/>
      <c r="AA85" s="423">
        <f t="shared" si="1"/>
        <v>0</v>
      </c>
      <c r="AB85" s="423">
        <f>AA85*VLOOKUP($C85,MOSCOW_Table[],2,TRUE)</f>
        <v>0</v>
      </c>
    </row>
    <row r="86" spans="1:28" ht="30">
      <c r="A86" s="133">
        <v>14</v>
      </c>
      <c r="B86" s="134" t="s">
        <v>812</v>
      </c>
      <c r="C86" s="135" t="s">
        <v>21</v>
      </c>
      <c r="D86" s="113"/>
      <c r="E86" s="113"/>
      <c r="F86" s="113"/>
      <c r="G86" s="113"/>
      <c r="H86" s="113"/>
      <c r="I86" s="113"/>
      <c r="J86" s="113"/>
      <c r="K86" s="113"/>
      <c r="L86" s="120"/>
      <c r="AA86" s="423">
        <f t="shared" si="1"/>
        <v>0</v>
      </c>
      <c r="AB86" s="423">
        <f>AA86*VLOOKUP($C86,MOSCOW_Table[],2,TRUE)</f>
        <v>0</v>
      </c>
    </row>
    <row r="87" spans="1:28" ht="30">
      <c r="A87" s="133">
        <v>15</v>
      </c>
      <c r="B87" s="134" t="s">
        <v>813</v>
      </c>
      <c r="C87" s="135" t="s">
        <v>21</v>
      </c>
      <c r="D87" s="113"/>
      <c r="E87" s="113"/>
      <c r="F87" s="113"/>
      <c r="G87" s="113"/>
      <c r="H87" s="113"/>
      <c r="I87" s="113"/>
      <c r="J87" s="113"/>
      <c r="K87" s="113"/>
      <c r="L87" s="120"/>
      <c r="AA87" s="423">
        <f t="shared" si="1"/>
        <v>0</v>
      </c>
      <c r="AB87" s="423">
        <f>AA87*VLOOKUP($C87,MOSCOW_Table[],2,TRUE)</f>
        <v>0</v>
      </c>
    </row>
    <row r="88" spans="1:28" ht="30">
      <c r="A88" s="133">
        <v>16</v>
      </c>
      <c r="B88" s="134" t="s">
        <v>814</v>
      </c>
      <c r="C88" s="135" t="s">
        <v>21</v>
      </c>
      <c r="D88" s="113"/>
      <c r="E88" s="113"/>
      <c r="F88" s="113"/>
      <c r="G88" s="113"/>
      <c r="H88" s="113"/>
      <c r="I88" s="113"/>
      <c r="J88" s="113"/>
      <c r="K88" s="113"/>
      <c r="L88" s="120"/>
      <c r="AA88" s="423">
        <f t="shared" si="1"/>
        <v>0</v>
      </c>
      <c r="AB88" s="423">
        <f>AA88*VLOOKUP($C88,MOSCOW_Table[],2,TRUE)</f>
        <v>0</v>
      </c>
    </row>
    <row r="89" spans="1:28" ht="30">
      <c r="A89" s="133">
        <v>17</v>
      </c>
      <c r="B89" s="134" t="s">
        <v>815</v>
      </c>
      <c r="C89" s="135" t="s">
        <v>21</v>
      </c>
      <c r="D89" s="113"/>
      <c r="E89" s="113"/>
      <c r="F89" s="113"/>
      <c r="G89" s="113"/>
      <c r="H89" s="113"/>
      <c r="I89" s="113"/>
      <c r="J89" s="113"/>
      <c r="K89" s="113"/>
      <c r="L89" s="120"/>
      <c r="AA89" s="423">
        <f t="shared" si="1"/>
        <v>0</v>
      </c>
      <c r="AB89" s="423">
        <f>AA89*VLOOKUP($C89,MOSCOW_Table[],2,TRUE)</f>
        <v>0</v>
      </c>
    </row>
    <row r="90" spans="1:28" ht="30">
      <c r="A90" s="133">
        <v>18</v>
      </c>
      <c r="B90" s="134" t="s">
        <v>816</v>
      </c>
      <c r="C90" s="135" t="s">
        <v>21</v>
      </c>
      <c r="D90" s="113"/>
      <c r="E90" s="113"/>
      <c r="F90" s="113"/>
      <c r="G90" s="113"/>
      <c r="H90" s="113"/>
      <c r="I90" s="113"/>
      <c r="J90" s="113"/>
      <c r="K90" s="113"/>
      <c r="L90" s="120"/>
      <c r="AA90" s="423">
        <f t="shared" si="1"/>
        <v>0</v>
      </c>
      <c r="AB90" s="423">
        <f>AA90*VLOOKUP($C90,MOSCOW_Table[],2,TRUE)</f>
        <v>0</v>
      </c>
    </row>
    <row r="91" spans="1:28">
      <c r="A91" s="133">
        <v>19</v>
      </c>
      <c r="B91" s="134" t="s">
        <v>817</v>
      </c>
      <c r="C91" s="135" t="s">
        <v>21</v>
      </c>
      <c r="D91" s="113"/>
      <c r="E91" s="113"/>
      <c r="F91" s="113"/>
      <c r="G91" s="113"/>
      <c r="H91" s="113"/>
      <c r="I91" s="113"/>
      <c r="J91" s="113"/>
      <c r="K91" s="113"/>
      <c r="L91" s="120"/>
      <c r="AA91" s="423">
        <f t="shared" si="1"/>
        <v>0</v>
      </c>
      <c r="AB91" s="423">
        <f>AA91*VLOOKUP($C91,MOSCOW_Table[],2,TRUE)</f>
        <v>0</v>
      </c>
    </row>
    <row r="92" spans="1:28">
      <c r="A92" s="133">
        <v>20</v>
      </c>
      <c r="B92" s="134" t="s">
        <v>818</v>
      </c>
      <c r="C92" s="135" t="s">
        <v>21</v>
      </c>
      <c r="D92" s="113"/>
      <c r="E92" s="113"/>
      <c r="F92" s="113"/>
      <c r="G92" s="113"/>
      <c r="H92" s="113"/>
      <c r="I92" s="113"/>
      <c r="J92" s="113"/>
      <c r="K92" s="113"/>
      <c r="L92" s="120"/>
      <c r="AA92" s="423">
        <f t="shared" si="1"/>
        <v>0</v>
      </c>
      <c r="AB92" s="423">
        <f>AA92*VLOOKUP($C92,MOSCOW_Table[],2,TRUE)</f>
        <v>0</v>
      </c>
    </row>
    <row r="93" spans="1:28" ht="30">
      <c r="A93" s="133">
        <v>21</v>
      </c>
      <c r="B93" s="134" t="s">
        <v>819</v>
      </c>
      <c r="C93" s="135" t="s">
        <v>21</v>
      </c>
      <c r="D93" s="113"/>
      <c r="E93" s="113"/>
      <c r="F93" s="113"/>
      <c r="G93" s="113"/>
      <c r="H93" s="113"/>
      <c r="I93" s="113"/>
      <c r="J93" s="113"/>
      <c r="K93" s="113"/>
      <c r="L93" s="120"/>
      <c r="AA93" s="423">
        <f t="shared" si="1"/>
        <v>0</v>
      </c>
      <c r="AB93" s="423">
        <f>AA93*VLOOKUP($C93,MOSCOW_Table[],2,TRUE)</f>
        <v>0</v>
      </c>
    </row>
    <row r="94" spans="1:28">
      <c r="A94" s="133">
        <v>22</v>
      </c>
      <c r="B94" s="134" t="s">
        <v>820</v>
      </c>
      <c r="C94" s="135" t="s">
        <v>21</v>
      </c>
      <c r="D94" s="113"/>
      <c r="E94" s="113"/>
      <c r="F94" s="113"/>
      <c r="G94" s="113"/>
      <c r="H94" s="113"/>
      <c r="I94" s="113"/>
      <c r="J94" s="113"/>
      <c r="K94" s="113"/>
      <c r="L94" s="120"/>
      <c r="AA94" s="423">
        <f t="shared" si="1"/>
        <v>0</v>
      </c>
      <c r="AB94" s="423">
        <f>AA94*VLOOKUP($C94,MOSCOW_Table[],2,TRUE)</f>
        <v>0</v>
      </c>
    </row>
    <row r="95" spans="1:28" ht="30">
      <c r="A95" s="133">
        <v>23</v>
      </c>
      <c r="B95" s="134" t="s">
        <v>821</v>
      </c>
      <c r="C95" s="135" t="s">
        <v>21</v>
      </c>
      <c r="D95" s="113"/>
      <c r="E95" s="113"/>
      <c r="F95" s="113"/>
      <c r="G95" s="113"/>
      <c r="H95" s="113"/>
      <c r="I95" s="113"/>
      <c r="J95" s="113"/>
      <c r="K95" s="113"/>
      <c r="L95" s="120"/>
      <c r="AA95" s="423">
        <f t="shared" si="1"/>
        <v>0</v>
      </c>
      <c r="AB95" s="423">
        <f>AA95*VLOOKUP($C95,MOSCOW_Table[],2,TRUE)</f>
        <v>0</v>
      </c>
    </row>
    <row r="96" spans="1:28">
      <c r="A96" s="137" t="s">
        <v>25</v>
      </c>
      <c r="B96" s="138" t="s">
        <v>822</v>
      </c>
      <c r="C96" s="135" t="s">
        <v>21</v>
      </c>
      <c r="D96" s="113"/>
      <c r="E96" s="113"/>
      <c r="F96" s="113"/>
      <c r="G96" s="113"/>
      <c r="H96" s="113"/>
      <c r="I96" s="113"/>
      <c r="J96" s="113"/>
      <c r="K96" s="113"/>
      <c r="L96" s="120"/>
      <c r="AA96" s="423">
        <f t="shared" si="1"/>
        <v>0</v>
      </c>
      <c r="AB96" s="423">
        <f>AA96*VLOOKUP($C96,MOSCOW_Table[],2,TRUE)</f>
        <v>0</v>
      </c>
    </row>
    <row r="97" spans="1:29">
      <c r="A97" s="137" t="s">
        <v>27</v>
      </c>
      <c r="B97" s="138" t="s">
        <v>823</v>
      </c>
      <c r="C97" s="135" t="s">
        <v>21</v>
      </c>
      <c r="D97" s="113"/>
      <c r="E97" s="113"/>
      <c r="F97" s="113"/>
      <c r="G97" s="113"/>
      <c r="H97" s="113"/>
      <c r="I97" s="113"/>
      <c r="J97" s="113"/>
      <c r="K97" s="113"/>
      <c r="L97" s="120"/>
      <c r="AA97" s="423">
        <f t="shared" si="1"/>
        <v>0</v>
      </c>
      <c r="AB97" s="423">
        <f>AA97*VLOOKUP($C97,MOSCOW_Table[],2,TRUE)</f>
        <v>0</v>
      </c>
    </row>
    <row r="98" spans="1:29">
      <c r="A98" s="137" t="s">
        <v>30</v>
      </c>
      <c r="B98" s="138" t="s">
        <v>824</v>
      </c>
      <c r="C98" s="135" t="s">
        <v>21</v>
      </c>
      <c r="D98" s="113"/>
      <c r="E98" s="113"/>
      <c r="F98" s="113"/>
      <c r="G98" s="113"/>
      <c r="H98" s="113"/>
      <c r="I98" s="113"/>
      <c r="J98" s="113"/>
      <c r="K98" s="113"/>
      <c r="L98" s="120"/>
      <c r="AA98" s="423">
        <f t="shared" si="1"/>
        <v>0</v>
      </c>
      <c r="AB98" s="423">
        <f>AA98*VLOOKUP($C98,MOSCOW_Table[],2,TRUE)</f>
        <v>0</v>
      </c>
    </row>
    <row r="99" spans="1:29">
      <c r="A99" s="137" t="s">
        <v>32</v>
      </c>
      <c r="B99" s="138" t="s">
        <v>825</v>
      </c>
      <c r="C99" s="135" t="s">
        <v>21</v>
      </c>
      <c r="D99" s="113"/>
      <c r="E99" s="113"/>
      <c r="F99" s="113"/>
      <c r="G99" s="113"/>
      <c r="H99" s="113"/>
      <c r="I99" s="113"/>
      <c r="J99" s="113"/>
      <c r="K99" s="113"/>
      <c r="L99" s="120"/>
      <c r="AA99" s="423">
        <f t="shared" si="1"/>
        <v>0</v>
      </c>
      <c r="AB99" s="423">
        <f>AA99*VLOOKUP($C99,MOSCOW_Table[],2,TRUE)</f>
        <v>0</v>
      </c>
    </row>
    <row r="100" spans="1:29" ht="30">
      <c r="A100" s="133">
        <v>24</v>
      </c>
      <c r="B100" s="146" t="s">
        <v>826</v>
      </c>
      <c r="C100" s="135" t="s">
        <v>21</v>
      </c>
      <c r="D100" s="113"/>
      <c r="E100" s="113"/>
      <c r="F100" s="113"/>
      <c r="G100" s="113"/>
      <c r="H100" s="113"/>
      <c r="I100" s="113"/>
      <c r="J100" s="113"/>
      <c r="K100" s="113"/>
      <c r="L100" s="120"/>
      <c r="AA100" s="423">
        <f t="shared" si="1"/>
        <v>0</v>
      </c>
      <c r="AB100" s="423">
        <f>AA100*VLOOKUP($C100,MOSCOW_Table[],2,TRUE)</f>
        <v>0</v>
      </c>
    </row>
    <row r="101" spans="1:29" ht="30">
      <c r="A101" s="133">
        <v>25</v>
      </c>
      <c r="B101" s="146" t="s">
        <v>827</v>
      </c>
      <c r="C101" s="135" t="s">
        <v>21</v>
      </c>
      <c r="D101" s="113"/>
      <c r="E101" s="113"/>
      <c r="F101" s="113"/>
      <c r="G101" s="113"/>
      <c r="H101" s="113"/>
      <c r="I101" s="113"/>
      <c r="J101" s="113"/>
      <c r="K101" s="113"/>
      <c r="L101" s="120"/>
      <c r="AA101" s="423">
        <f t="shared" si="1"/>
        <v>0</v>
      </c>
      <c r="AB101" s="423">
        <f>AA101*VLOOKUP($C101,MOSCOW_Table[],2,TRUE)</f>
        <v>0</v>
      </c>
    </row>
    <row r="102" spans="1:29">
      <c r="A102" s="133">
        <v>26</v>
      </c>
      <c r="B102" s="146" t="s">
        <v>828</v>
      </c>
      <c r="C102" s="135" t="s">
        <v>21</v>
      </c>
      <c r="D102" s="113"/>
      <c r="E102" s="113"/>
      <c r="F102" s="113"/>
      <c r="G102" s="113"/>
      <c r="H102" s="113"/>
      <c r="I102" s="113"/>
      <c r="J102" s="113"/>
      <c r="K102" s="113"/>
      <c r="L102" s="120"/>
      <c r="AA102" s="423">
        <f t="shared" si="1"/>
        <v>0</v>
      </c>
      <c r="AB102" s="423">
        <f>AA102*VLOOKUP($C102,MOSCOW_Table[],2,TRUE)</f>
        <v>0</v>
      </c>
    </row>
    <row r="103" spans="1:29" ht="45">
      <c r="A103" s="133">
        <v>27</v>
      </c>
      <c r="B103" s="146" t="s">
        <v>829</v>
      </c>
      <c r="C103" s="135" t="s">
        <v>21</v>
      </c>
      <c r="D103" s="113"/>
      <c r="E103" s="113"/>
      <c r="F103" s="113"/>
      <c r="G103" s="113"/>
      <c r="H103" s="113"/>
      <c r="I103" s="113"/>
      <c r="J103" s="113"/>
      <c r="K103" s="113"/>
      <c r="L103" s="120"/>
      <c r="AA103" s="423">
        <f t="shared" si="1"/>
        <v>0</v>
      </c>
      <c r="AB103" s="423">
        <f>AA103*VLOOKUP($C103,MOSCOW_Table[],2,TRUE)</f>
        <v>0</v>
      </c>
    </row>
    <row r="104" spans="1:29">
      <c r="A104" s="133">
        <v>28</v>
      </c>
      <c r="B104" s="134" t="s">
        <v>830</v>
      </c>
      <c r="C104" s="135" t="s">
        <v>21</v>
      </c>
      <c r="D104" s="113"/>
      <c r="E104" s="113"/>
      <c r="F104" s="113"/>
      <c r="G104" s="113"/>
      <c r="H104" s="113"/>
      <c r="I104" s="113"/>
      <c r="J104" s="113"/>
      <c r="K104" s="113"/>
      <c r="L104" s="120"/>
      <c r="AA104" s="423">
        <f t="shared" si="1"/>
        <v>0</v>
      </c>
      <c r="AB104" s="423">
        <f>AA104*VLOOKUP($C104,MOSCOW_Table[],2,TRUE)</f>
        <v>0</v>
      </c>
    </row>
    <row r="105" spans="1:29">
      <c r="A105" s="133">
        <v>29</v>
      </c>
      <c r="B105" s="134" t="s">
        <v>831</v>
      </c>
      <c r="C105" s="135" t="s">
        <v>21</v>
      </c>
      <c r="D105" s="113"/>
      <c r="E105" s="113"/>
      <c r="F105" s="113"/>
      <c r="G105" s="113"/>
      <c r="H105" s="113"/>
      <c r="I105" s="113"/>
      <c r="J105" s="113"/>
      <c r="K105" s="113"/>
      <c r="L105" s="120"/>
      <c r="AA105" s="423">
        <f t="shared" si="1"/>
        <v>0</v>
      </c>
      <c r="AB105" s="423">
        <f>AA105*VLOOKUP($C105,MOSCOW_Table[],2,TRUE)</f>
        <v>0</v>
      </c>
    </row>
    <row r="106" spans="1:29" ht="30">
      <c r="A106" s="133">
        <v>30</v>
      </c>
      <c r="B106" s="134" t="s">
        <v>832</v>
      </c>
      <c r="C106" s="135" t="s">
        <v>21</v>
      </c>
      <c r="D106" s="113"/>
      <c r="E106" s="113"/>
      <c r="F106" s="113"/>
      <c r="G106" s="113"/>
      <c r="H106" s="113"/>
      <c r="I106" s="113"/>
      <c r="J106" s="113"/>
      <c r="K106" s="113"/>
      <c r="L106" s="120"/>
      <c r="AA106" s="423">
        <f t="shared" si="1"/>
        <v>0</v>
      </c>
      <c r="AB106" s="423">
        <f>AA106*VLOOKUP($C106,MOSCOW_Table[],2,TRUE)</f>
        <v>0</v>
      </c>
    </row>
    <row r="107" spans="1:29" ht="30">
      <c r="A107" s="152">
        <v>31</v>
      </c>
      <c r="B107" s="153" t="s">
        <v>833</v>
      </c>
      <c r="C107" s="141" t="s">
        <v>29</v>
      </c>
      <c r="D107" s="113"/>
      <c r="E107" s="113"/>
      <c r="F107" s="113"/>
      <c r="G107" s="113"/>
      <c r="H107" s="113"/>
      <c r="I107" s="113"/>
      <c r="J107" s="113"/>
      <c r="K107" s="113"/>
      <c r="L107" s="120"/>
      <c r="AA107" s="423">
        <f t="shared" si="1"/>
        <v>0</v>
      </c>
      <c r="AB107" s="423">
        <f>AA107*VLOOKUP($C107,MOSCOW_Table[],2,TRUE)</f>
        <v>0</v>
      </c>
    </row>
    <row r="108" spans="1:29">
      <c r="A108" s="152">
        <v>32</v>
      </c>
      <c r="B108" s="153" t="s">
        <v>834</v>
      </c>
      <c r="C108" s="141" t="s">
        <v>29</v>
      </c>
      <c r="D108" s="113"/>
      <c r="E108" s="113"/>
      <c r="F108" s="113"/>
      <c r="G108" s="113"/>
      <c r="H108" s="113"/>
      <c r="I108" s="113"/>
      <c r="J108" s="113"/>
      <c r="K108" s="113"/>
      <c r="L108" s="120"/>
      <c r="AA108" s="423">
        <f t="shared" si="1"/>
        <v>0</v>
      </c>
      <c r="AB108" s="423">
        <f>AA108*VLOOKUP($C108,MOSCOW_Table[],2,TRUE)</f>
        <v>0</v>
      </c>
    </row>
    <row r="109" spans="1:29" ht="30">
      <c r="A109" s="152">
        <v>33</v>
      </c>
      <c r="B109" s="153" t="s">
        <v>835</v>
      </c>
      <c r="C109" s="141" t="s">
        <v>29</v>
      </c>
      <c r="D109" s="113"/>
      <c r="E109" s="113"/>
      <c r="F109" s="113"/>
      <c r="G109" s="113"/>
      <c r="H109" s="113"/>
      <c r="I109" s="113"/>
      <c r="J109" s="113"/>
      <c r="K109" s="113"/>
      <c r="L109" s="120"/>
      <c r="AA109" s="423">
        <f t="shared" si="1"/>
        <v>0</v>
      </c>
      <c r="AB109" s="423">
        <f>AA109*VLOOKUP($C109,MOSCOW_Table[],2,TRUE)</f>
        <v>0</v>
      </c>
    </row>
    <row r="110" spans="1:29" ht="16.5" thickBot="1">
      <c r="A110" s="415" t="s">
        <v>836</v>
      </c>
      <c r="B110" s="416"/>
      <c r="C110" s="416"/>
      <c r="D110" s="416"/>
      <c r="E110" s="416"/>
      <c r="F110" s="416"/>
      <c r="G110" s="416"/>
      <c r="H110" s="416"/>
      <c r="I110" s="416"/>
      <c r="J110" s="416"/>
      <c r="K110" s="416"/>
      <c r="L110" s="417"/>
      <c r="AA110" s="423"/>
      <c r="AB110" s="423"/>
    </row>
    <row r="111" spans="1:29">
      <c r="A111" s="577" t="s">
        <v>837</v>
      </c>
      <c r="B111" s="578"/>
      <c r="C111" s="578"/>
      <c r="D111" s="578"/>
      <c r="E111" s="578"/>
      <c r="F111" s="578"/>
      <c r="G111" s="578"/>
      <c r="H111" s="578"/>
      <c r="I111" s="578"/>
      <c r="J111" s="578"/>
      <c r="K111" s="578"/>
      <c r="L111" s="409"/>
      <c r="AA111" s="423"/>
      <c r="AB111" s="423"/>
    </row>
    <row r="112" spans="1:29" ht="30">
      <c r="A112" s="133">
        <v>1</v>
      </c>
      <c r="B112" s="134" t="s">
        <v>838</v>
      </c>
      <c r="C112" s="135" t="s">
        <v>21</v>
      </c>
      <c r="D112" s="113"/>
      <c r="E112" s="113"/>
      <c r="F112" s="113"/>
      <c r="G112" s="113"/>
      <c r="H112" s="113"/>
      <c r="I112" s="113"/>
      <c r="J112" s="113"/>
      <c r="K112" s="113"/>
      <c r="L112" s="120"/>
      <c r="AA112" s="423">
        <f t="shared" si="1"/>
        <v>0</v>
      </c>
      <c r="AB112" s="423">
        <f>AA112*VLOOKUP($C112,MOSCOW_Table[],2,TRUE)</f>
        <v>0</v>
      </c>
      <c r="AC112">
        <f>SUM(AB112:AB115)</f>
        <v>0</v>
      </c>
    </row>
    <row r="113" spans="1:28" ht="30">
      <c r="A113" s="133">
        <v>2</v>
      </c>
      <c r="B113" s="134" t="s">
        <v>839</v>
      </c>
      <c r="C113" s="135" t="s">
        <v>21</v>
      </c>
      <c r="D113" s="113"/>
      <c r="E113" s="113"/>
      <c r="F113" s="113"/>
      <c r="G113" s="113"/>
      <c r="H113" s="113"/>
      <c r="I113" s="113"/>
      <c r="J113" s="113"/>
      <c r="K113" s="113"/>
      <c r="L113" s="120"/>
      <c r="AA113" s="423">
        <f t="shared" si="1"/>
        <v>0</v>
      </c>
      <c r="AB113" s="423">
        <f>AA113*VLOOKUP($C113,MOSCOW_Table[],2,TRUE)</f>
        <v>0</v>
      </c>
    </row>
    <row r="114" spans="1:28">
      <c r="A114" s="422">
        <v>3</v>
      </c>
      <c r="B114" s="153" t="s">
        <v>840</v>
      </c>
      <c r="C114" s="141" t="s">
        <v>29</v>
      </c>
      <c r="D114" s="113"/>
      <c r="E114" s="113"/>
      <c r="F114" s="113"/>
      <c r="G114" s="113"/>
      <c r="H114" s="113"/>
      <c r="I114" s="113"/>
      <c r="J114" s="113"/>
      <c r="K114" s="113"/>
      <c r="L114" s="120"/>
      <c r="AA114" s="423">
        <f t="shared" si="1"/>
        <v>0</v>
      </c>
      <c r="AB114" s="423">
        <f>AA114*VLOOKUP($C114,MOSCOW_Table[],2,TRUE)</f>
        <v>0</v>
      </c>
    </row>
    <row r="115" spans="1:28">
      <c r="A115" s="422">
        <v>4</v>
      </c>
      <c r="B115" s="153" t="s">
        <v>841</v>
      </c>
      <c r="C115" s="141" t="s">
        <v>29</v>
      </c>
      <c r="D115" s="113"/>
      <c r="E115" s="113"/>
      <c r="F115" s="113"/>
      <c r="G115" s="113"/>
      <c r="H115" s="113"/>
      <c r="I115" s="113"/>
      <c r="J115" s="113"/>
      <c r="K115" s="113"/>
      <c r="L115" s="120"/>
      <c r="AA115" s="423">
        <f t="shared" si="1"/>
        <v>0</v>
      </c>
      <c r="AB115" s="423">
        <f>AA115*VLOOKUP($C115,MOSCOW_Table[],2,TRUE)</f>
        <v>0</v>
      </c>
    </row>
  </sheetData>
  <sheetProtection algorithmName="SHA-512" hashValue="YlDa1yCLTLlNiRuy7kSo8LGhSMwthJROOXklE8lmNzyoY4T+x46L6qGbZ94D90nhzSU1G3gsEY5N1HhDWEO9+w==" saltValue="7ttt6R14NvXqY1yj2zULRA==" spinCount="100000" sheet="1" objects="1" scenarios="1"/>
  <mergeCells count="9">
    <mergeCell ref="A61:K61"/>
    <mergeCell ref="A72:K72"/>
    <mergeCell ref="A111:K111"/>
    <mergeCell ref="D2:I2"/>
    <mergeCell ref="J2:J3"/>
    <mergeCell ref="K2:K3"/>
    <mergeCell ref="A5:K5"/>
    <mergeCell ref="A26:K26"/>
    <mergeCell ref="A32:K32"/>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08FD4-2604-4BF9-8962-41CE23C4EB0C}">
  <sheetPr>
    <tabColor theme="4" tint="-0.499984740745262"/>
  </sheetPr>
  <dimension ref="A1:AF94"/>
  <sheetViews>
    <sheetView zoomScaleNormal="100" workbookViewId="0">
      <selection activeCell="G106" sqref="G106"/>
    </sheetView>
  </sheetViews>
  <sheetFormatPr defaultColWidth="8.85546875" defaultRowHeight="15"/>
  <cols>
    <col min="1" max="1" width="8.85546875" style="93"/>
    <col min="2" max="2" width="90.7109375" style="93" customWidth="1"/>
    <col min="3" max="3" width="8.85546875" style="93"/>
    <col min="4" max="9" width="10.7109375" style="93" customWidth="1"/>
    <col min="10" max="10" width="18.42578125" style="93" customWidth="1"/>
    <col min="11" max="11" width="31" style="93" customWidth="1"/>
    <col min="12" max="12" width="30.7109375" style="93" customWidth="1"/>
    <col min="13" max="25" width="8.85546875" style="93" customWidth="1"/>
    <col min="26" max="26" width="8.85546875" customWidth="1"/>
    <col min="27" max="27" width="8.85546875" hidden="1" customWidth="1"/>
    <col min="28" max="28" width="12.85546875" hidden="1" customWidth="1"/>
    <col min="29" max="29" width="17.28515625" hidden="1" customWidth="1"/>
    <col min="30" max="31" width="0" hidden="1" customWidth="1"/>
    <col min="33" max="16384" width="8.85546875" style="93"/>
  </cols>
  <sheetData>
    <row r="1" spans="1:30" ht="15.75">
      <c r="A1" s="90" t="s">
        <v>842</v>
      </c>
      <c r="D1" s="92"/>
      <c r="E1" s="92"/>
      <c r="F1" s="92"/>
      <c r="G1" s="92"/>
      <c r="H1" s="92"/>
      <c r="I1" s="92"/>
      <c r="J1" s="92"/>
      <c r="K1" s="92"/>
    </row>
    <row r="2" spans="1:30" ht="25.7" customHeight="1">
      <c r="A2" s="424"/>
      <c r="B2" s="425"/>
      <c r="C2" s="426"/>
      <c r="D2" s="588" t="s">
        <v>727</v>
      </c>
      <c r="E2" s="588"/>
      <c r="F2" s="588"/>
      <c r="G2" s="588"/>
      <c r="H2" s="588"/>
      <c r="I2" s="589"/>
      <c r="J2" s="584" t="s">
        <v>728</v>
      </c>
      <c r="K2" s="591" t="s">
        <v>843</v>
      </c>
      <c r="L2" s="400" t="s">
        <v>4</v>
      </c>
    </row>
    <row r="3" spans="1:30" ht="50.1" customHeight="1">
      <c r="A3" s="427" t="s">
        <v>5</v>
      </c>
      <c r="B3" s="428" t="s">
        <v>6</v>
      </c>
      <c r="C3" s="97" t="s">
        <v>7</v>
      </c>
      <c r="D3" s="98" t="s">
        <v>493</v>
      </c>
      <c r="E3" s="99" t="s">
        <v>494</v>
      </c>
      <c r="F3" s="99" t="s">
        <v>10</v>
      </c>
      <c r="G3" s="100" t="s">
        <v>11</v>
      </c>
      <c r="H3" s="99" t="s">
        <v>12</v>
      </c>
      <c r="I3" s="101" t="s">
        <v>13</v>
      </c>
      <c r="J3" s="590"/>
      <c r="K3" s="592"/>
      <c r="L3" s="403" t="s">
        <v>360</v>
      </c>
      <c r="AA3" t="e" cm="1">
        <f t="array" aca="1" ref="AA3" ca="1">MID(CELL("Filename",A1),FIND("]",CELL("Filename",A1))+1,255)</f>
        <v>#VALUE!</v>
      </c>
    </row>
    <row r="4" spans="1:30" ht="15.75">
      <c r="A4" s="429" t="s">
        <v>844</v>
      </c>
      <c r="B4" s="430"/>
      <c r="C4" s="430"/>
      <c r="D4" s="431">
        <v>16</v>
      </c>
      <c r="E4" s="431">
        <v>8</v>
      </c>
      <c r="F4" s="431">
        <v>4</v>
      </c>
      <c r="G4" s="431">
        <v>2</v>
      </c>
      <c r="H4" s="431">
        <v>1</v>
      </c>
      <c r="I4" s="431">
        <v>0</v>
      </c>
      <c r="J4" s="430"/>
      <c r="K4" s="430"/>
      <c r="L4" s="432"/>
      <c r="AA4" t="s">
        <v>16</v>
      </c>
      <c r="AB4" t="s">
        <v>17</v>
      </c>
      <c r="AC4" t="s">
        <v>845</v>
      </c>
      <c r="AD4" t="s">
        <v>19</v>
      </c>
    </row>
    <row r="5" spans="1:30">
      <c r="A5" s="133">
        <v>1</v>
      </c>
      <c r="B5" s="134" t="s">
        <v>846</v>
      </c>
      <c r="C5" s="418" t="s">
        <v>21</v>
      </c>
      <c r="D5" s="113"/>
      <c r="E5" s="113"/>
      <c r="F5" s="113"/>
      <c r="G5" s="113"/>
      <c r="H5" s="113"/>
      <c r="I5" s="113"/>
      <c r="J5" s="113"/>
      <c r="K5" s="174"/>
      <c r="L5" s="120"/>
      <c r="AA5">
        <f>IF(COUNTA($D5)=1,$D$4)+IF(COUNTA($E5)=1,$E$4)+IF(COUNTA($F5)=1,$F$4)+IF(COUNTA($G5)=1,$G$4)+IF(COUNTA($H5)=1,$H$4)+IF(COUNTA($I5)=1,$I$4)</f>
        <v>0</v>
      </c>
      <c r="AB5">
        <f>AA5*VLOOKUP($C5,MOSCOW_Table[],2,TRUE)</f>
        <v>0</v>
      </c>
      <c r="AC5">
        <f>SUM(AB5:AB17)</f>
        <v>0</v>
      </c>
      <c r="AD5">
        <f>SUM(AC5:AC94)</f>
        <v>0</v>
      </c>
    </row>
    <row r="6" spans="1:30">
      <c r="A6" s="133">
        <v>2</v>
      </c>
      <c r="B6" s="134" t="s">
        <v>847</v>
      </c>
      <c r="C6" s="418" t="s">
        <v>21</v>
      </c>
      <c r="D6" s="113"/>
      <c r="E6" s="113"/>
      <c r="F6" s="113"/>
      <c r="G6" s="113"/>
      <c r="H6" s="113"/>
      <c r="I6" s="113"/>
      <c r="J6" s="113"/>
      <c r="K6" s="174"/>
      <c r="L6" s="120"/>
      <c r="AA6">
        <f t="shared" ref="AA6:AA68" si="0">IF(COUNTA($D6)=1,$D$4)+IF(COUNTA($E6)=1,$E$4)+IF(COUNTA($F6)=1,$F$4)+IF(COUNTA($G6)=1,$G$4)+IF(COUNTA($H6)=1,$H$4)+IF(COUNTA($I6)=1,$I$4)</f>
        <v>0</v>
      </c>
      <c r="AB6">
        <f>AA6*VLOOKUP($C6,MOSCOW_Table[],2,TRUE)</f>
        <v>0</v>
      </c>
    </row>
    <row r="7" spans="1:30">
      <c r="A7" s="133">
        <v>3</v>
      </c>
      <c r="B7" s="134" t="s">
        <v>848</v>
      </c>
      <c r="C7" s="418" t="s">
        <v>21</v>
      </c>
      <c r="D7" s="113"/>
      <c r="E7" s="113"/>
      <c r="F7" s="113"/>
      <c r="G7" s="113"/>
      <c r="H7" s="113"/>
      <c r="I7" s="113"/>
      <c r="J7" s="113"/>
      <c r="K7" s="174"/>
      <c r="L7" s="120"/>
      <c r="AA7">
        <f t="shared" si="0"/>
        <v>0</v>
      </c>
      <c r="AB7">
        <f>AA7*VLOOKUP($C7,MOSCOW_Table[],2,TRUE)</f>
        <v>0</v>
      </c>
    </row>
    <row r="8" spans="1:30" ht="30">
      <c r="A8" s="133">
        <v>4</v>
      </c>
      <c r="B8" s="134" t="s">
        <v>849</v>
      </c>
      <c r="C8" s="418" t="s">
        <v>21</v>
      </c>
      <c r="D8" s="113"/>
      <c r="E8" s="113"/>
      <c r="F8" s="113"/>
      <c r="G8" s="113"/>
      <c r="H8" s="113"/>
      <c r="I8" s="113"/>
      <c r="J8" s="113"/>
      <c r="K8" s="174"/>
      <c r="L8" s="120"/>
      <c r="AA8">
        <f t="shared" si="0"/>
        <v>0</v>
      </c>
      <c r="AB8">
        <f>AA8*VLOOKUP($C8,MOSCOW_Table[],2,TRUE)</f>
        <v>0</v>
      </c>
    </row>
    <row r="9" spans="1:30">
      <c r="A9" s="133">
        <v>5</v>
      </c>
      <c r="B9" s="134" t="s">
        <v>850</v>
      </c>
      <c r="C9" s="418" t="s">
        <v>21</v>
      </c>
      <c r="D9" s="113"/>
      <c r="E9" s="113"/>
      <c r="F9" s="113"/>
      <c r="G9" s="113"/>
      <c r="H9" s="113"/>
      <c r="I9" s="113"/>
      <c r="J9" s="113"/>
      <c r="K9" s="174"/>
      <c r="L9" s="120"/>
      <c r="AA9">
        <f t="shared" si="0"/>
        <v>0</v>
      </c>
      <c r="AB9">
        <f>AA9*VLOOKUP($C9,MOSCOW_Table[],2,TRUE)</f>
        <v>0</v>
      </c>
    </row>
    <row r="10" spans="1:30">
      <c r="A10" s="133">
        <v>6</v>
      </c>
      <c r="B10" s="134" t="s">
        <v>851</v>
      </c>
      <c r="C10" s="418" t="s">
        <v>21</v>
      </c>
      <c r="D10" s="113"/>
      <c r="E10" s="113"/>
      <c r="F10" s="113"/>
      <c r="G10" s="113"/>
      <c r="H10" s="113"/>
      <c r="I10" s="113"/>
      <c r="J10" s="113"/>
      <c r="K10" s="174"/>
      <c r="L10" s="120"/>
      <c r="AA10">
        <f t="shared" si="0"/>
        <v>0</v>
      </c>
      <c r="AB10">
        <f>AA10*VLOOKUP($C10,MOSCOW_Table[],2,TRUE)</f>
        <v>0</v>
      </c>
    </row>
    <row r="11" spans="1:30" ht="30">
      <c r="A11" s="133">
        <v>7</v>
      </c>
      <c r="B11" s="134" t="s">
        <v>852</v>
      </c>
      <c r="C11" s="418" t="s">
        <v>21</v>
      </c>
      <c r="D11" s="113"/>
      <c r="E11" s="113"/>
      <c r="F11" s="113"/>
      <c r="G11" s="113"/>
      <c r="H11" s="113"/>
      <c r="I11" s="113"/>
      <c r="J11" s="113"/>
      <c r="K11" s="174"/>
      <c r="L11" s="120"/>
      <c r="AA11">
        <f t="shared" si="0"/>
        <v>0</v>
      </c>
      <c r="AB11">
        <f>AA11*VLOOKUP($C11,MOSCOW_Table[],2,TRUE)</f>
        <v>0</v>
      </c>
    </row>
    <row r="12" spans="1:30" ht="30">
      <c r="A12" s="152">
        <v>8</v>
      </c>
      <c r="B12" s="153" t="s">
        <v>853</v>
      </c>
      <c r="C12" s="421" t="s">
        <v>29</v>
      </c>
      <c r="D12" s="113"/>
      <c r="E12" s="113"/>
      <c r="F12" s="113"/>
      <c r="G12" s="113"/>
      <c r="H12" s="113"/>
      <c r="I12" s="113"/>
      <c r="J12" s="113"/>
      <c r="K12" s="174"/>
      <c r="L12" s="120"/>
      <c r="AA12">
        <f t="shared" si="0"/>
        <v>0</v>
      </c>
      <c r="AB12">
        <f>AA12*VLOOKUP($C12,MOSCOW_Table[],2,TRUE)</f>
        <v>0</v>
      </c>
    </row>
    <row r="13" spans="1:30" ht="45">
      <c r="A13" s="152">
        <v>9</v>
      </c>
      <c r="B13" s="153" t="s">
        <v>854</v>
      </c>
      <c r="C13" s="421" t="s">
        <v>29</v>
      </c>
      <c r="D13" s="113"/>
      <c r="E13" s="113"/>
      <c r="F13" s="113"/>
      <c r="G13" s="113"/>
      <c r="H13" s="113"/>
      <c r="I13" s="113"/>
      <c r="J13" s="113"/>
      <c r="K13" s="174"/>
      <c r="L13" s="120"/>
      <c r="AA13">
        <f t="shared" si="0"/>
        <v>0</v>
      </c>
      <c r="AB13">
        <f>AA13*VLOOKUP($C13,MOSCOW_Table[],2,TRUE)</f>
        <v>0</v>
      </c>
    </row>
    <row r="14" spans="1:30" ht="30">
      <c r="A14" s="152">
        <v>10</v>
      </c>
      <c r="B14" s="153" t="s">
        <v>855</v>
      </c>
      <c r="C14" s="421" t="s">
        <v>29</v>
      </c>
      <c r="D14" s="113"/>
      <c r="E14" s="113"/>
      <c r="F14" s="113"/>
      <c r="G14" s="113"/>
      <c r="H14" s="113"/>
      <c r="I14" s="113"/>
      <c r="J14" s="113"/>
      <c r="K14" s="174"/>
      <c r="L14" s="120"/>
      <c r="AA14">
        <f t="shared" si="0"/>
        <v>0</v>
      </c>
      <c r="AB14">
        <f>AA14*VLOOKUP($C14,MOSCOW_Table[],2,TRUE)</f>
        <v>0</v>
      </c>
    </row>
    <row r="15" spans="1:30" ht="30">
      <c r="A15" s="152">
        <v>11</v>
      </c>
      <c r="B15" s="153" t="s">
        <v>856</v>
      </c>
      <c r="C15" s="421" t="s">
        <v>50</v>
      </c>
      <c r="D15" s="113"/>
      <c r="E15" s="113"/>
      <c r="F15" s="113"/>
      <c r="G15" s="113"/>
      <c r="H15" s="113"/>
      <c r="I15" s="113"/>
      <c r="J15" s="113"/>
      <c r="K15" s="174"/>
      <c r="L15" s="120"/>
      <c r="AA15">
        <f t="shared" si="0"/>
        <v>0</v>
      </c>
      <c r="AB15">
        <f>AA15*VLOOKUP($C15,MOSCOW_Table[],2,TRUE)</f>
        <v>0</v>
      </c>
    </row>
    <row r="16" spans="1:30">
      <c r="A16" s="152">
        <v>12</v>
      </c>
      <c r="B16" s="153" t="s">
        <v>857</v>
      </c>
      <c r="C16" s="421" t="s">
        <v>50</v>
      </c>
      <c r="D16" s="113"/>
      <c r="E16" s="113"/>
      <c r="F16" s="113"/>
      <c r="G16" s="113"/>
      <c r="H16" s="113"/>
      <c r="I16" s="113"/>
      <c r="J16" s="113"/>
      <c r="K16" s="174"/>
      <c r="L16" s="120"/>
      <c r="AA16">
        <f t="shared" si="0"/>
        <v>0</v>
      </c>
      <c r="AB16">
        <f>AA16*VLOOKUP($C16,MOSCOW_Table[],2,TRUE)</f>
        <v>0</v>
      </c>
    </row>
    <row r="17" spans="1:29" ht="30">
      <c r="A17" s="152">
        <v>13</v>
      </c>
      <c r="B17" s="218" t="s">
        <v>858</v>
      </c>
      <c r="C17" s="421" t="s">
        <v>50</v>
      </c>
      <c r="D17" s="433"/>
      <c r="E17" s="433"/>
      <c r="F17" s="433"/>
      <c r="G17" s="433"/>
      <c r="H17" s="433"/>
      <c r="I17" s="433"/>
      <c r="J17" s="433"/>
      <c r="K17" s="434"/>
      <c r="L17" s="435"/>
      <c r="AA17">
        <f t="shared" si="0"/>
        <v>0</v>
      </c>
      <c r="AB17">
        <f>AA17*VLOOKUP($C17,MOSCOW_Table[],2,TRUE)</f>
        <v>0</v>
      </c>
    </row>
    <row r="18" spans="1:29" ht="15.75" thickBot="1">
      <c r="A18" s="436" t="s">
        <v>859</v>
      </c>
      <c r="B18" s="105"/>
      <c r="C18" s="105"/>
      <c r="D18" s="105"/>
      <c r="E18" s="105"/>
      <c r="F18" s="105"/>
      <c r="G18" s="105"/>
      <c r="H18" s="105"/>
      <c r="I18" s="105"/>
      <c r="J18" s="105"/>
      <c r="K18" s="105"/>
      <c r="L18" s="437"/>
    </row>
    <row r="19" spans="1:29">
      <c r="A19" s="577" t="s">
        <v>860</v>
      </c>
      <c r="B19" s="578"/>
      <c r="C19" s="578"/>
      <c r="D19" s="578"/>
      <c r="E19" s="578"/>
      <c r="F19" s="578"/>
      <c r="G19" s="578"/>
      <c r="H19" s="578"/>
      <c r="I19" s="578"/>
      <c r="J19" s="578"/>
      <c r="K19" s="578"/>
      <c r="L19" s="438"/>
    </row>
    <row r="20" spans="1:29" ht="30">
      <c r="A20" s="133">
        <v>1</v>
      </c>
      <c r="B20" s="134" t="s">
        <v>861</v>
      </c>
      <c r="C20" s="134"/>
      <c r="D20" s="113"/>
      <c r="E20" s="113"/>
      <c r="F20" s="113"/>
      <c r="G20" s="113"/>
      <c r="H20" s="113"/>
      <c r="I20" s="113"/>
      <c r="J20" s="113"/>
      <c r="K20" s="174"/>
      <c r="L20" s="120"/>
    </row>
    <row r="21" spans="1:29">
      <c r="A21" s="137" t="s">
        <v>25</v>
      </c>
      <c r="B21" s="144" t="s">
        <v>862</v>
      </c>
      <c r="C21" s="143" t="s">
        <v>21</v>
      </c>
      <c r="D21" s="113"/>
      <c r="E21" s="113"/>
      <c r="F21" s="113"/>
      <c r="G21" s="113"/>
      <c r="H21" s="113"/>
      <c r="I21" s="113"/>
      <c r="J21" s="113"/>
      <c r="K21" s="174"/>
      <c r="L21" s="120"/>
      <c r="AA21">
        <f t="shared" si="0"/>
        <v>0</v>
      </c>
      <c r="AB21">
        <f>AA21*VLOOKUP($C21,MOSCOW_Table[],2,TRUE)</f>
        <v>0</v>
      </c>
      <c r="AC21">
        <f>SUM(AB21:AB40)</f>
        <v>0</v>
      </c>
    </row>
    <row r="22" spans="1:29">
      <c r="A22" s="137" t="s">
        <v>27</v>
      </c>
      <c r="B22" s="144" t="s">
        <v>863</v>
      </c>
      <c r="C22" s="143" t="s">
        <v>21</v>
      </c>
      <c r="D22" s="113"/>
      <c r="E22" s="113"/>
      <c r="F22" s="113"/>
      <c r="G22" s="113"/>
      <c r="H22" s="113"/>
      <c r="I22" s="113"/>
      <c r="J22" s="113"/>
      <c r="K22" s="174"/>
      <c r="L22" s="120"/>
      <c r="AA22">
        <f t="shared" si="0"/>
        <v>0</v>
      </c>
      <c r="AB22">
        <f>AA22*VLOOKUP($C22,MOSCOW_Table[],2,TRUE)</f>
        <v>0</v>
      </c>
    </row>
    <row r="23" spans="1:29">
      <c r="A23" s="137" t="s">
        <v>30</v>
      </c>
      <c r="B23" s="144" t="s">
        <v>864</v>
      </c>
      <c r="C23" s="143" t="s">
        <v>21</v>
      </c>
      <c r="D23" s="113"/>
      <c r="E23" s="113"/>
      <c r="F23" s="113"/>
      <c r="G23" s="113"/>
      <c r="H23" s="113"/>
      <c r="I23" s="113"/>
      <c r="J23" s="113"/>
      <c r="K23" s="174"/>
      <c r="L23" s="120"/>
      <c r="AA23">
        <f t="shared" si="0"/>
        <v>0</v>
      </c>
      <c r="AB23">
        <f>AA23*VLOOKUP($C23,MOSCOW_Table[],2,TRUE)</f>
        <v>0</v>
      </c>
    </row>
    <row r="24" spans="1:29">
      <c r="A24" s="137" t="s">
        <v>32</v>
      </c>
      <c r="B24" s="144" t="s">
        <v>865</v>
      </c>
      <c r="C24" s="143" t="s">
        <v>21</v>
      </c>
      <c r="D24" s="113"/>
      <c r="E24" s="113"/>
      <c r="F24" s="113"/>
      <c r="G24" s="113"/>
      <c r="H24" s="113"/>
      <c r="I24" s="113"/>
      <c r="J24" s="113"/>
      <c r="K24" s="174"/>
      <c r="L24" s="120"/>
      <c r="AA24">
        <f t="shared" si="0"/>
        <v>0</v>
      </c>
      <c r="AB24">
        <f>AA24*VLOOKUP($C24,MOSCOW_Table[],2,TRUE)</f>
        <v>0</v>
      </c>
    </row>
    <row r="25" spans="1:29">
      <c r="A25" s="137" t="s">
        <v>34</v>
      </c>
      <c r="B25" s="144" t="s">
        <v>866</v>
      </c>
      <c r="C25" s="143" t="s">
        <v>21</v>
      </c>
      <c r="D25" s="113"/>
      <c r="E25" s="113"/>
      <c r="F25" s="113"/>
      <c r="G25" s="113"/>
      <c r="H25" s="113"/>
      <c r="I25" s="113"/>
      <c r="J25" s="113"/>
      <c r="K25" s="174"/>
      <c r="L25" s="120"/>
      <c r="AA25">
        <f t="shared" si="0"/>
        <v>0</v>
      </c>
      <c r="AB25">
        <f>AA25*VLOOKUP($C25,MOSCOW_Table[],2,TRUE)</f>
        <v>0</v>
      </c>
    </row>
    <row r="26" spans="1:29">
      <c r="A26" s="137" t="s">
        <v>42</v>
      </c>
      <c r="B26" s="144" t="s">
        <v>867</v>
      </c>
      <c r="C26" s="143" t="s">
        <v>21</v>
      </c>
      <c r="D26" s="113"/>
      <c r="E26" s="113"/>
      <c r="F26" s="113"/>
      <c r="G26" s="113"/>
      <c r="H26" s="113"/>
      <c r="I26" s="113"/>
      <c r="J26" s="113"/>
      <c r="K26" s="174"/>
      <c r="L26" s="120"/>
      <c r="AA26">
        <f t="shared" si="0"/>
        <v>0</v>
      </c>
      <c r="AB26">
        <f>AA26*VLOOKUP($C26,MOSCOW_Table[],2,TRUE)</f>
        <v>0</v>
      </c>
    </row>
    <row r="27" spans="1:29">
      <c r="A27" s="137" t="s">
        <v>44</v>
      </c>
      <c r="B27" s="144" t="s">
        <v>868</v>
      </c>
      <c r="C27" s="143" t="s">
        <v>21</v>
      </c>
      <c r="D27" s="113"/>
      <c r="E27" s="113"/>
      <c r="F27" s="113"/>
      <c r="G27" s="113"/>
      <c r="H27" s="113"/>
      <c r="I27" s="113"/>
      <c r="J27" s="113"/>
      <c r="K27" s="174"/>
      <c r="L27" s="120"/>
      <c r="AA27">
        <f t="shared" si="0"/>
        <v>0</v>
      </c>
      <c r="AB27">
        <f>AA27*VLOOKUP($C27,MOSCOW_Table[],2,TRUE)</f>
        <v>0</v>
      </c>
    </row>
    <row r="28" spans="1:29">
      <c r="A28" s="137" t="s">
        <v>46</v>
      </c>
      <c r="B28" s="146" t="s">
        <v>869</v>
      </c>
      <c r="C28" s="143" t="s">
        <v>21</v>
      </c>
      <c r="D28" s="113"/>
      <c r="E28" s="113"/>
      <c r="F28" s="113"/>
      <c r="G28" s="113"/>
      <c r="H28" s="113"/>
      <c r="I28" s="113"/>
      <c r="J28" s="113"/>
      <c r="K28" s="174"/>
      <c r="L28" s="120"/>
      <c r="AA28">
        <f t="shared" si="0"/>
        <v>0</v>
      </c>
      <c r="AB28">
        <f>AA28*VLOOKUP($C28,MOSCOW_Table[],2,TRUE)</f>
        <v>0</v>
      </c>
    </row>
    <row r="29" spans="1:29">
      <c r="A29" s="137" t="s">
        <v>48</v>
      </c>
      <c r="B29" s="146" t="s">
        <v>870</v>
      </c>
      <c r="C29" s="143" t="s">
        <v>21</v>
      </c>
      <c r="D29" s="113"/>
      <c r="E29" s="113"/>
      <c r="F29" s="113"/>
      <c r="G29" s="113"/>
      <c r="H29" s="113"/>
      <c r="I29" s="113"/>
      <c r="J29" s="113"/>
      <c r="K29" s="174"/>
      <c r="L29" s="120"/>
      <c r="AA29">
        <f t="shared" si="0"/>
        <v>0</v>
      </c>
      <c r="AB29">
        <f>AA29*VLOOKUP($C29,MOSCOW_Table[],2,TRUE)</f>
        <v>0</v>
      </c>
    </row>
    <row r="30" spans="1:29">
      <c r="A30" s="137" t="s">
        <v>51</v>
      </c>
      <c r="B30" s="146" t="s">
        <v>871</v>
      </c>
      <c r="C30" s="143" t="s">
        <v>21</v>
      </c>
      <c r="D30" s="113"/>
      <c r="E30" s="113"/>
      <c r="F30" s="113"/>
      <c r="G30" s="113"/>
      <c r="H30" s="113"/>
      <c r="I30" s="113"/>
      <c r="J30" s="113"/>
      <c r="K30" s="174"/>
      <c r="L30" s="120"/>
      <c r="AA30">
        <f t="shared" si="0"/>
        <v>0</v>
      </c>
      <c r="AB30">
        <f>AA30*VLOOKUP($C30,MOSCOW_Table[],2,TRUE)</f>
        <v>0</v>
      </c>
    </row>
    <row r="31" spans="1:29">
      <c r="A31" s="137" t="s">
        <v>872</v>
      </c>
      <c r="B31" s="146" t="s">
        <v>873</v>
      </c>
      <c r="C31" s="143" t="s">
        <v>21</v>
      </c>
      <c r="D31" s="113"/>
      <c r="E31" s="113"/>
      <c r="F31" s="113"/>
      <c r="G31" s="113"/>
      <c r="H31" s="113"/>
      <c r="I31" s="113"/>
      <c r="J31" s="113"/>
      <c r="K31" s="174"/>
      <c r="L31" s="120"/>
      <c r="AA31">
        <f t="shared" si="0"/>
        <v>0</v>
      </c>
      <c r="AB31">
        <f>AA31*VLOOKUP($C31,MOSCOW_Table[],2,TRUE)</f>
        <v>0</v>
      </c>
    </row>
    <row r="32" spans="1:29">
      <c r="A32" s="137" t="s">
        <v>874</v>
      </c>
      <c r="B32" s="146" t="s">
        <v>875</v>
      </c>
      <c r="C32" s="143" t="s">
        <v>21</v>
      </c>
      <c r="D32" s="113"/>
      <c r="E32" s="113"/>
      <c r="F32" s="113"/>
      <c r="G32" s="113"/>
      <c r="H32" s="113"/>
      <c r="I32" s="113"/>
      <c r="J32" s="113"/>
      <c r="K32" s="174"/>
      <c r="L32" s="120"/>
      <c r="AA32">
        <f t="shared" si="0"/>
        <v>0</v>
      </c>
      <c r="AB32">
        <f>AA32*VLOOKUP($C32,MOSCOW_Table[],2,TRUE)</f>
        <v>0</v>
      </c>
    </row>
    <row r="33" spans="1:29">
      <c r="A33" s="137" t="s">
        <v>876</v>
      </c>
      <c r="B33" s="146" t="s">
        <v>877</v>
      </c>
      <c r="C33" s="143" t="s">
        <v>21</v>
      </c>
      <c r="D33" s="113"/>
      <c r="E33" s="113"/>
      <c r="F33" s="113"/>
      <c r="G33" s="113"/>
      <c r="H33" s="113"/>
      <c r="I33" s="113"/>
      <c r="J33" s="113"/>
      <c r="K33" s="174"/>
      <c r="L33" s="120"/>
      <c r="AA33">
        <f t="shared" si="0"/>
        <v>0</v>
      </c>
      <c r="AB33">
        <f>AA33*VLOOKUP($C33,MOSCOW_Table[],2,TRUE)</f>
        <v>0</v>
      </c>
    </row>
    <row r="34" spans="1:29">
      <c r="A34" s="137" t="s">
        <v>878</v>
      </c>
      <c r="B34" s="146" t="s">
        <v>879</v>
      </c>
      <c r="C34" s="143" t="s">
        <v>21</v>
      </c>
      <c r="D34" s="113"/>
      <c r="E34" s="113"/>
      <c r="F34" s="113"/>
      <c r="G34" s="113"/>
      <c r="H34" s="113"/>
      <c r="I34" s="113"/>
      <c r="J34" s="113"/>
      <c r="K34" s="174"/>
      <c r="L34" s="120"/>
      <c r="AA34">
        <f t="shared" si="0"/>
        <v>0</v>
      </c>
      <c r="AB34">
        <f>AA34*VLOOKUP($C34,MOSCOW_Table[],2,TRUE)</f>
        <v>0</v>
      </c>
    </row>
    <row r="35" spans="1:29">
      <c r="A35" s="137" t="s">
        <v>880</v>
      </c>
      <c r="B35" s="146" t="s">
        <v>881</v>
      </c>
      <c r="C35" s="143" t="s">
        <v>21</v>
      </c>
      <c r="D35" s="113"/>
      <c r="E35" s="113"/>
      <c r="F35" s="113"/>
      <c r="G35" s="113"/>
      <c r="H35" s="113"/>
      <c r="I35" s="113"/>
      <c r="J35" s="113"/>
      <c r="K35" s="174"/>
      <c r="L35" s="120"/>
      <c r="AA35">
        <f t="shared" si="0"/>
        <v>0</v>
      </c>
      <c r="AB35">
        <f>AA35*VLOOKUP($C35,MOSCOW_Table[],2,TRUE)</f>
        <v>0</v>
      </c>
    </row>
    <row r="36" spans="1:29">
      <c r="A36" s="137" t="s">
        <v>882</v>
      </c>
      <c r="B36" s="144" t="s">
        <v>883</v>
      </c>
      <c r="C36" s="143" t="s">
        <v>21</v>
      </c>
      <c r="D36" s="113"/>
      <c r="E36" s="113"/>
      <c r="F36" s="113"/>
      <c r="G36" s="113"/>
      <c r="H36" s="113"/>
      <c r="I36" s="113"/>
      <c r="J36" s="113"/>
      <c r="K36" s="174"/>
      <c r="L36" s="120"/>
      <c r="AA36">
        <f t="shared" si="0"/>
        <v>0</v>
      </c>
      <c r="AB36">
        <f>AA36*VLOOKUP($C36,MOSCOW_Table[],2,TRUE)</f>
        <v>0</v>
      </c>
    </row>
    <row r="37" spans="1:29">
      <c r="A37" s="137" t="s">
        <v>884</v>
      </c>
      <c r="B37" s="144" t="s">
        <v>885</v>
      </c>
      <c r="C37" s="143" t="s">
        <v>21</v>
      </c>
      <c r="D37" s="113"/>
      <c r="E37" s="113"/>
      <c r="F37" s="113"/>
      <c r="G37" s="113"/>
      <c r="H37" s="113"/>
      <c r="I37" s="113"/>
      <c r="J37" s="113"/>
      <c r="K37" s="174"/>
      <c r="L37" s="120"/>
      <c r="AA37">
        <f t="shared" si="0"/>
        <v>0</v>
      </c>
      <c r="AB37">
        <f>AA37*VLOOKUP($C37,MOSCOW_Table[],2,TRUE)</f>
        <v>0</v>
      </c>
    </row>
    <row r="38" spans="1:29">
      <c r="A38" s="137" t="s">
        <v>886</v>
      </c>
      <c r="B38" s="144" t="s">
        <v>887</v>
      </c>
      <c r="C38" s="143" t="s">
        <v>21</v>
      </c>
      <c r="D38" s="113"/>
      <c r="E38" s="113"/>
      <c r="F38" s="113"/>
      <c r="G38" s="113"/>
      <c r="H38" s="113"/>
      <c r="I38" s="113"/>
      <c r="J38" s="113"/>
      <c r="K38" s="174"/>
      <c r="L38" s="120"/>
      <c r="AA38">
        <f t="shared" si="0"/>
        <v>0</v>
      </c>
      <c r="AB38">
        <f>AA38*VLOOKUP($C38,MOSCOW_Table[],2,TRUE)</f>
        <v>0</v>
      </c>
    </row>
    <row r="39" spans="1:29" ht="30">
      <c r="A39" s="133">
        <v>2</v>
      </c>
      <c r="B39" s="134" t="s">
        <v>888</v>
      </c>
      <c r="C39" s="143" t="s">
        <v>21</v>
      </c>
      <c r="D39" s="113"/>
      <c r="E39" s="113"/>
      <c r="F39" s="113"/>
      <c r="G39" s="113"/>
      <c r="H39" s="113"/>
      <c r="I39" s="113"/>
      <c r="J39" s="113"/>
      <c r="K39" s="174"/>
      <c r="L39" s="120"/>
      <c r="AA39">
        <f t="shared" si="0"/>
        <v>0</v>
      </c>
      <c r="AB39">
        <f>AA39*VLOOKUP($C39,MOSCOW_Table[],2,TRUE)</f>
        <v>0</v>
      </c>
    </row>
    <row r="40" spans="1:29" ht="30">
      <c r="A40" s="152">
        <v>3</v>
      </c>
      <c r="B40" s="153" t="s">
        <v>889</v>
      </c>
      <c r="C40" s="141" t="s">
        <v>50</v>
      </c>
      <c r="D40" s="113"/>
      <c r="E40" s="113"/>
      <c r="F40" s="113"/>
      <c r="G40" s="113"/>
      <c r="H40" s="113"/>
      <c r="I40" s="113"/>
      <c r="J40" s="113"/>
      <c r="K40" s="174"/>
      <c r="L40" s="120"/>
      <c r="AA40">
        <f t="shared" si="0"/>
        <v>0</v>
      </c>
      <c r="AB40">
        <f>AA40*VLOOKUP($C40,MOSCOW_Table[],2,TRUE)</f>
        <v>0</v>
      </c>
    </row>
    <row r="41" spans="1:29" ht="15.75" thickBot="1">
      <c r="A41" s="436" t="s">
        <v>890</v>
      </c>
      <c r="B41" s="105"/>
      <c r="C41" s="105"/>
      <c r="D41" s="105"/>
      <c r="E41" s="105"/>
      <c r="F41" s="105"/>
      <c r="G41" s="105"/>
      <c r="H41" s="105"/>
      <c r="I41" s="105"/>
      <c r="J41" s="105"/>
      <c r="K41" s="105"/>
      <c r="L41" s="437"/>
    </row>
    <row r="42" spans="1:29" ht="40.5" customHeight="1">
      <c r="A42" s="577" t="s">
        <v>891</v>
      </c>
      <c r="B42" s="578"/>
      <c r="C42" s="578"/>
      <c r="D42" s="578"/>
      <c r="E42" s="578"/>
      <c r="F42" s="578"/>
      <c r="G42" s="578"/>
      <c r="H42" s="578"/>
      <c r="I42" s="578"/>
      <c r="J42" s="578"/>
      <c r="K42" s="578"/>
      <c r="L42" s="438"/>
    </row>
    <row r="43" spans="1:29">
      <c r="A43" s="445">
        <v>1</v>
      </c>
      <c r="B43" s="134" t="s">
        <v>892</v>
      </c>
      <c r="C43" s="135" t="s">
        <v>21</v>
      </c>
      <c r="D43" s="113"/>
      <c r="E43" s="113"/>
      <c r="F43" s="113"/>
      <c r="G43" s="113"/>
      <c r="H43" s="113"/>
      <c r="I43" s="113"/>
      <c r="J43" s="113"/>
      <c r="K43" s="174"/>
      <c r="L43" s="120"/>
      <c r="AA43">
        <f t="shared" si="0"/>
        <v>0</v>
      </c>
      <c r="AB43">
        <f>AA43*VLOOKUP($C43,MOSCOW_Table[],2,TRUE)</f>
        <v>0</v>
      </c>
      <c r="AC43">
        <f>SUM(AB43:AB50)</f>
        <v>0</v>
      </c>
    </row>
    <row r="44" spans="1:29">
      <c r="A44" s="133">
        <v>2</v>
      </c>
      <c r="B44" s="134" t="s">
        <v>893</v>
      </c>
      <c r="C44" s="135" t="s">
        <v>21</v>
      </c>
      <c r="D44" s="113"/>
      <c r="E44" s="113"/>
      <c r="F44" s="113"/>
      <c r="G44" s="113"/>
      <c r="H44" s="113"/>
      <c r="I44" s="113"/>
      <c r="J44" s="113"/>
      <c r="K44" s="174"/>
      <c r="L44" s="120"/>
      <c r="AA44">
        <f t="shared" si="0"/>
        <v>0</v>
      </c>
      <c r="AB44">
        <f>AA44*VLOOKUP($C44,MOSCOW_Table[],2,TRUE)</f>
        <v>0</v>
      </c>
    </row>
    <row r="45" spans="1:29" ht="30">
      <c r="A45" s="133">
        <v>3</v>
      </c>
      <c r="B45" s="134" t="s">
        <v>894</v>
      </c>
      <c r="C45" s="135" t="s">
        <v>21</v>
      </c>
      <c r="D45" s="113"/>
      <c r="E45" s="113"/>
      <c r="F45" s="113"/>
      <c r="G45" s="113"/>
      <c r="H45" s="113"/>
      <c r="I45" s="113"/>
      <c r="J45" s="113"/>
      <c r="K45" s="174"/>
      <c r="L45" s="120"/>
      <c r="AA45">
        <f t="shared" si="0"/>
        <v>0</v>
      </c>
      <c r="AB45">
        <f>AA45*VLOOKUP($C45,MOSCOW_Table[],2,TRUE)</f>
        <v>0</v>
      </c>
    </row>
    <row r="46" spans="1:29" ht="30">
      <c r="A46" s="133">
        <v>4</v>
      </c>
      <c r="B46" s="136" t="s">
        <v>895</v>
      </c>
      <c r="C46" s="135" t="s">
        <v>21</v>
      </c>
      <c r="D46" s="113"/>
      <c r="E46" s="113"/>
      <c r="F46" s="113"/>
      <c r="G46" s="113"/>
      <c r="H46" s="113"/>
      <c r="I46" s="113"/>
      <c r="J46" s="113"/>
      <c r="K46" s="174"/>
      <c r="L46" s="120"/>
      <c r="AA46">
        <f t="shared" si="0"/>
        <v>0</v>
      </c>
      <c r="AB46">
        <f>AA46*VLOOKUP($C46,MOSCOW_Table[],2,TRUE)</f>
        <v>0</v>
      </c>
    </row>
    <row r="47" spans="1:29" ht="30">
      <c r="A47" s="133">
        <v>5</v>
      </c>
      <c r="B47" s="134" t="s">
        <v>896</v>
      </c>
      <c r="C47" s="135" t="s">
        <v>21</v>
      </c>
      <c r="D47" s="113"/>
      <c r="E47" s="113"/>
      <c r="F47" s="113"/>
      <c r="G47" s="113"/>
      <c r="H47" s="113"/>
      <c r="I47" s="113"/>
      <c r="J47" s="113"/>
      <c r="K47" s="174"/>
      <c r="L47" s="120"/>
      <c r="AA47">
        <f t="shared" si="0"/>
        <v>0</v>
      </c>
      <c r="AB47">
        <f>AA47*VLOOKUP($C47,MOSCOW_Table[],2,TRUE)</f>
        <v>0</v>
      </c>
    </row>
    <row r="48" spans="1:29">
      <c r="A48" s="133">
        <v>6</v>
      </c>
      <c r="B48" s="134" t="s">
        <v>897</v>
      </c>
      <c r="C48" s="135" t="s">
        <v>21</v>
      </c>
      <c r="D48" s="113"/>
      <c r="E48" s="113"/>
      <c r="F48" s="113"/>
      <c r="G48" s="113"/>
      <c r="H48" s="113"/>
      <c r="I48" s="113"/>
      <c r="J48" s="113"/>
      <c r="K48" s="174"/>
      <c r="L48" s="120"/>
      <c r="AA48">
        <f t="shared" si="0"/>
        <v>0</v>
      </c>
      <c r="AB48">
        <f>AA48*VLOOKUP($C48,MOSCOW_Table[],2,TRUE)</f>
        <v>0</v>
      </c>
    </row>
    <row r="49" spans="1:29">
      <c r="A49" s="133">
        <v>7</v>
      </c>
      <c r="B49" s="134" t="s">
        <v>848</v>
      </c>
      <c r="C49" s="135" t="s">
        <v>21</v>
      </c>
      <c r="D49" s="113"/>
      <c r="E49" s="113"/>
      <c r="F49" s="113"/>
      <c r="G49" s="113"/>
      <c r="H49" s="113"/>
      <c r="I49" s="113"/>
      <c r="J49" s="113"/>
      <c r="K49" s="174"/>
      <c r="L49" s="120"/>
      <c r="AA49">
        <f t="shared" si="0"/>
        <v>0</v>
      </c>
      <c r="AB49">
        <f>AA49*VLOOKUP($C49,MOSCOW_Table[],2,TRUE)</f>
        <v>0</v>
      </c>
    </row>
    <row r="50" spans="1:29">
      <c r="A50" s="133">
        <v>8</v>
      </c>
      <c r="B50" s="134" t="s">
        <v>898</v>
      </c>
      <c r="C50" s="135" t="s">
        <v>21</v>
      </c>
      <c r="D50" s="113"/>
      <c r="E50" s="113"/>
      <c r="F50" s="113"/>
      <c r="G50" s="113"/>
      <c r="H50" s="113"/>
      <c r="I50" s="113"/>
      <c r="J50" s="113"/>
      <c r="K50" s="174"/>
      <c r="L50" s="120"/>
      <c r="AA50">
        <f t="shared" si="0"/>
        <v>0</v>
      </c>
      <c r="AB50">
        <f>AA50*VLOOKUP($C50,MOSCOW_Table[],2,TRUE)</f>
        <v>0</v>
      </c>
    </row>
    <row r="51" spans="1:29" ht="15.75" thickBot="1">
      <c r="A51" s="104" t="s">
        <v>899</v>
      </c>
      <c r="B51" s="105"/>
      <c r="C51" s="106"/>
      <c r="D51" s="105"/>
      <c r="E51" s="105"/>
      <c r="F51" s="105"/>
      <c r="G51" s="105"/>
      <c r="H51" s="105"/>
      <c r="I51" s="105"/>
      <c r="J51" s="105"/>
      <c r="K51" s="105"/>
      <c r="L51" s="437"/>
    </row>
    <row r="52" spans="1:29">
      <c r="A52" s="579" t="s">
        <v>900</v>
      </c>
      <c r="B52" s="580"/>
      <c r="C52" s="580"/>
      <c r="D52" s="580"/>
      <c r="E52" s="580"/>
      <c r="F52" s="580"/>
      <c r="G52" s="580"/>
      <c r="H52" s="580"/>
      <c r="I52" s="580"/>
      <c r="J52" s="580"/>
      <c r="K52" s="580"/>
      <c r="L52" s="438"/>
    </row>
    <row r="53" spans="1:29" ht="30">
      <c r="A53" s="133">
        <v>1</v>
      </c>
      <c r="B53" s="134" t="s">
        <v>901</v>
      </c>
      <c r="C53" s="135" t="s">
        <v>21</v>
      </c>
      <c r="D53" s="113"/>
      <c r="E53" s="113"/>
      <c r="F53" s="113"/>
      <c r="G53" s="113"/>
      <c r="H53" s="113"/>
      <c r="I53" s="113"/>
      <c r="J53" s="113"/>
      <c r="K53" s="174"/>
      <c r="L53" s="120"/>
      <c r="AA53">
        <f t="shared" si="0"/>
        <v>0</v>
      </c>
      <c r="AB53">
        <f>AA53*VLOOKUP($C53,MOSCOW_Table[],2,TRUE)</f>
        <v>0</v>
      </c>
      <c r="AC53">
        <f>SUM(AB53:AB68)</f>
        <v>0</v>
      </c>
    </row>
    <row r="54" spans="1:29">
      <c r="A54" s="133">
        <v>2</v>
      </c>
      <c r="B54" s="134" t="s">
        <v>902</v>
      </c>
      <c r="C54" s="135" t="s">
        <v>21</v>
      </c>
      <c r="D54" s="113"/>
      <c r="E54" s="113"/>
      <c r="F54" s="113"/>
      <c r="G54" s="113"/>
      <c r="H54" s="113"/>
      <c r="I54" s="113"/>
      <c r="J54" s="113"/>
      <c r="K54" s="174"/>
      <c r="L54" s="120"/>
      <c r="AA54">
        <f t="shared" si="0"/>
        <v>0</v>
      </c>
      <c r="AB54">
        <f>AA54*VLOOKUP($C54,MOSCOW_Table[],2,TRUE)</f>
        <v>0</v>
      </c>
    </row>
    <row r="55" spans="1:29">
      <c r="A55" s="133">
        <v>3</v>
      </c>
      <c r="B55" s="134" t="s">
        <v>903</v>
      </c>
      <c r="C55" s="135" t="s">
        <v>21</v>
      </c>
      <c r="D55" s="113"/>
      <c r="E55" s="113"/>
      <c r="F55" s="113"/>
      <c r="G55" s="113"/>
      <c r="H55" s="113"/>
      <c r="I55" s="113"/>
      <c r="J55" s="113"/>
      <c r="K55" s="174"/>
      <c r="L55" s="120"/>
      <c r="AA55">
        <f t="shared" si="0"/>
        <v>0</v>
      </c>
      <c r="AB55">
        <f>AA55*VLOOKUP($C55,MOSCOW_Table[],2,TRUE)</f>
        <v>0</v>
      </c>
    </row>
    <row r="56" spans="1:29" ht="30">
      <c r="A56" s="133">
        <v>4</v>
      </c>
      <c r="B56" s="134" t="s">
        <v>904</v>
      </c>
      <c r="C56" s="135" t="s">
        <v>21</v>
      </c>
      <c r="D56" s="113"/>
      <c r="E56" s="113"/>
      <c r="F56" s="113"/>
      <c r="G56" s="113"/>
      <c r="H56" s="113"/>
      <c r="I56" s="113"/>
      <c r="J56" s="113"/>
      <c r="K56" s="174"/>
      <c r="L56" s="120"/>
      <c r="AA56">
        <f t="shared" si="0"/>
        <v>0</v>
      </c>
      <c r="AB56">
        <f>AA56*VLOOKUP($C56,MOSCOW_Table[],2,TRUE)</f>
        <v>0</v>
      </c>
    </row>
    <row r="57" spans="1:29" ht="30">
      <c r="A57" s="133">
        <v>5</v>
      </c>
      <c r="B57" s="134" t="s">
        <v>905</v>
      </c>
      <c r="C57" s="135" t="s">
        <v>21</v>
      </c>
      <c r="D57" s="113"/>
      <c r="E57" s="113"/>
      <c r="F57" s="113"/>
      <c r="G57" s="113"/>
      <c r="H57" s="113"/>
      <c r="I57" s="113"/>
      <c r="J57" s="113"/>
      <c r="K57" s="174"/>
      <c r="L57" s="120"/>
      <c r="AA57">
        <f t="shared" si="0"/>
        <v>0</v>
      </c>
      <c r="AB57">
        <f>AA57*VLOOKUP($C57,MOSCOW_Table[],2,TRUE)</f>
        <v>0</v>
      </c>
    </row>
    <row r="58" spans="1:29" ht="30">
      <c r="A58" s="133">
        <v>6</v>
      </c>
      <c r="B58" s="136" t="s">
        <v>906</v>
      </c>
      <c r="C58" s="135" t="s">
        <v>21</v>
      </c>
      <c r="D58" s="113"/>
      <c r="E58" s="113"/>
      <c r="F58" s="113"/>
      <c r="G58" s="113"/>
      <c r="H58" s="113"/>
      <c r="I58" s="113"/>
      <c r="J58" s="113"/>
      <c r="K58" s="174"/>
      <c r="L58" s="120"/>
      <c r="AA58">
        <f t="shared" si="0"/>
        <v>0</v>
      </c>
      <c r="AB58">
        <f>AA58*VLOOKUP($C58,MOSCOW_Table[],2,TRUE)</f>
        <v>0</v>
      </c>
    </row>
    <row r="59" spans="1:29" ht="30">
      <c r="A59" s="133">
        <v>7</v>
      </c>
      <c r="B59" s="136" t="s">
        <v>907</v>
      </c>
      <c r="C59" s="135" t="s">
        <v>21</v>
      </c>
      <c r="D59" s="113"/>
      <c r="E59" s="113"/>
      <c r="F59" s="113"/>
      <c r="G59" s="113"/>
      <c r="H59" s="113"/>
      <c r="I59" s="113"/>
      <c r="J59" s="113"/>
      <c r="K59" s="174"/>
      <c r="L59" s="120"/>
      <c r="AA59">
        <f t="shared" si="0"/>
        <v>0</v>
      </c>
      <c r="AB59">
        <f>AA59*VLOOKUP($C59,MOSCOW_Table[],2,TRUE)</f>
        <v>0</v>
      </c>
    </row>
    <row r="60" spans="1:29" ht="30">
      <c r="A60" s="133">
        <v>8</v>
      </c>
      <c r="B60" s="136" t="s">
        <v>908</v>
      </c>
      <c r="C60" s="135" t="s">
        <v>21</v>
      </c>
      <c r="D60" s="113"/>
      <c r="E60" s="113"/>
      <c r="F60" s="113"/>
      <c r="G60" s="113"/>
      <c r="H60" s="113"/>
      <c r="I60" s="113"/>
      <c r="J60" s="113"/>
      <c r="K60" s="174"/>
      <c r="L60" s="120"/>
      <c r="AA60">
        <f t="shared" si="0"/>
        <v>0</v>
      </c>
      <c r="AB60">
        <f>AA60*VLOOKUP($C60,MOSCOW_Table[],2,TRUE)</f>
        <v>0</v>
      </c>
    </row>
    <row r="61" spans="1:29" ht="30">
      <c r="A61" s="133">
        <v>9</v>
      </c>
      <c r="B61" s="136" t="s">
        <v>909</v>
      </c>
      <c r="C61" s="135" t="s">
        <v>21</v>
      </c>
      <c r="D61" s="113"/>
      <c r="E61" s="113"/>
      <c r="F61" s="113"/>
      <c r="G61" s="113"/>
      <c r="H61" s="113"/>
      <c r="I61" s="113"/>
      <c r="J61" s="113"/>
      <c r="K61" s="174"/>
      <c r="L61" s="120"/>
      <c r="AA61">
        <f t="shared" si="0"/>
        <v>0</v>
      </c>
      <c r="AB61">
        <f>AA61*VLOOKUP($C61,MOSCOW_Table[],2,TRUE)</f>
        <v>0</v>
      </c>
    </row>
    <row r="62" spans="1:29" ht="30">
      <c r="A62" s="133">
        <v>10</v>
      </c>
      <c r="B62" s="136" t="s">
        <v>910</v>
      </c>
      <c r="C62" s="135" t="s">
        <v>21</v>
      </c>
      <c r="D62" s="113"/>
      <c r="E62" s="113"/>
      <c r="F62" s="113"/>
      <c r="G62" s="113"/>
      <c r="H62" s="113"/>
      <c r="I62" s="113"/>
      <c r="J62" s="113"/>
      <c r="K62" s="174"/>
      <c r="L62" s="120"/>
      <c r="AA62">
        <f t="shared" si="0"/>
        <v>0</v>
      </c>
      <c r="AB62">
        <f>AA62*VLOOKUP($C62,MOSCOW_Table[],2,TRUE)</f>
        <v>0</v>
      </c>
    </row>
    <row r="63" spans="1:29" ht="30">
      <c r="A63" s="133">
        <v>11</v>
      </c>
      <c r="B63" s="136" t="s">
        <v>911</v>
      </c>
      <c r="C63" s="135" t="s">
        <v>21</v>
      </c>
      <c r="D63" s="113"/>
      <c r="E63" s="113"/>
      <c r="F63" s="113"/>
      <c r="G63" s="113"/>
      <c r="H63" s="113"/>
      <c r="I63" s="113"/>
      <c r="J63" s="113"/>
      <c r="K63" s="174"/>
      <c r="L63" s="120"/>
      <c r="AA63">
        <f t="shared" si="0"/>
        <v>0</v>
      </c>
      <c r="AB63">
        <f>AA63*VLOOKUP($C63,MOSCOW_Table[],2,TRUE)</f>
        <v>0</v>
      </c>
    </row>
    <row r="64" spans="1:29" ht="30">
      <c r="A64" s="133">
        <v>12</v>
      </c>
      <c r="B64" s="136" t="s">
        <v>912</v>
      </c>
      <c r="C64" s="135" t="s">
        <v>21</v>
      </c>
      <c r="D64" s="113"/>
      <c r="E64" s="113"/>
      <c r="F64" s="113"/>
      <c r="G64" s="113"/>
      <c r="H64" s="113"/>
      <c r="I64" s="113"/>
      <c r="J64" s="113"/>
      <c r="K64" s="174"/>
      <c r="L64" s="120"/>
      <c r="AA64">
        <f t="shared" si="0"/>
        <v>0</v>
      </c>
      <c r="AB64">
        <f>AA64*VLOOKUP($C64,MOSCOW_Table[],2,TRUE)</f>
        <v>0</v>
      </c>
    </row>
    <row r="65" spans="1:29" ht="30">
      <c r="A65" s="133">
        <v>13</v>
      </c>
      <c r="B65" s="136" t="s">
        <v>913</v>
      </c>
      <c r="C65" s="135" t="s">
        <v>21</v>
      </c>
      <c r="D65" s="113"/>
      <c r="E65" s="113"/>
      <c r="F65" s="113"/>
      <c r="G65" s="113"/>
      <c r="H65" s="113"/>
      <c r="I65" s="113"/>
      <c r="J65" s="113"/>
      <c r="K65" s="174"/>
      <c r="L65" s="120"/>
      <c r="AA65">
        <f t="shared" si="0"/>
        <v>0</v>
      </c>
      <c r="AB65">
        <f>AA65*VLOOKUP($C65,MOSCOW_Table[],2,TRUE)</f>
        <v>0</v>
      </c>
    </row>
    <row r="66" spans="1:29">
      <c r="A66" s="133">
        <v>14</v>
      </c>
      <c r="B66" s="136" t="s">
        <v>914</v>
      </c>
      <c r="C66" s="135" t="s">
        <v>21</v>
      </c>
      <c r="D66" s="113"/>
      <c r="E66" s="113"/>
      <c r="F66" s="113"/>
      <c r="G66" s="113"/>
      <c r="H66" s="113"/>
      <c r="I66" s="113"/>
      <c r="J66" s="113"/>
      <c r="K66" s="174"/>
      <c r="L66" s="120"/>
      <c r="AA66">
        <f t="shared" si="0"/>
        <v>0</v>
      </c>
      <c r="AB66">
        <f>AA66*VLOOKUP($C66,MOSCOW_Table[],2,TRUE)</f>
        <v>0</v>
      </c>
    </row>
    <row r="67" spans="1:29" ht="30">
      <c r="A67" s="133">
        <v>15</v>
      </c>
      <c r="B67" s="136" t="s">
        <v>915</v>
      </c>
      <c r="C67" s="135" t="s">
        <v>21</v>
      </c>
      <c r="D67" s="113"/>
      <c r="E67" s="113"/>
      <c r="F67" s="113"/>
      <c r="G67" s="113"/>
      <c r="H67" s="113"/>
      <c r="I67" s="113"/>
      <c r="J67" s="113"/>
      <c r="K67" s="174"/>
      <c r="L67" s="120"/>
      <c r="AA67">
        <f t="shared" si="0"/>
        <v>0</v>
      </c>
      <c r="AB67">
        <f>AA67*VLOOKUP($C67,MOSCOW_Table[],2,TRUE)</f>
        <v>0</v>
      </c>
    </row>
    <row r="68" spans="1:29" ht="15.75" thickBot="1">
      <c r="A68" s="133">
        <v>16</v>
      </c>
      <c r="B68" s="136" t="s">
        <v>916</v>
      </c>
      <c r="C68" s="135" t="s">
        <v>21</v>
      </c>
      <c r="D68" s="113"/>
      <c r="E68" s="113"/>
      <c r="F68" s="113"/>
      <c r="G68" s="113"/>
      <c r="H68" s="113"/>
      <c r="I68" s="113"/>
      <c r="J68" s="113"/>
      <c r="K68" s="174"/>
      <c r="L68" s="120"/>
      <c r="AA68">
        <f t="shared" si="0"/>
        <v>0</v>
      </c>
      <c r="AB68">
        <f>AA68*VLOOKUP($C68,MOSCOW_Table[],2,TRUE)</f>
        <v>0</v>
      </c>
    </row>
    <row r="69" spans="1:29" ht="15.75" thickBot="1">
      <c r="A69" s="439" t="s">
        <v>917</v>
      </c>
      <c r="B69" s="405"/>
      <c r="C69" s="405"/>
      <c r="D69" s="405"/>
      <c r="E69" s="405"/>
      <c r="F69" s="405"/>
      <c r="G69" s="405"/>
      <c r="H69" s="405"/>
      <c r="I69" s="405"/>
      <c r="J69" s="405"/>
      <c r="K69" s="405"/>
      <c r="L69" s="437"/>
    </row>
    <row r="70" spans="1:29">
      <c r="A70" s="440" t="s">
        <v>918</v>
      </c>
      <c r="B70" s="195"/>
      <c r="C70" s="195"/>
      <c r="D70" s="195"/>
      <c r="E70" s="195"/>
      <c r="F70" s="195"/>
      <c r="G70" s="195"/>
      <c r="H70" s="195"/>
      <c r="I70" s="195"/>
      <c r="J70" s="195"/>
      <c r="K70" s="195"/>
      <c r="L70" s="441"/>
    </row>
    <row r="71" spans="1:29" ht="30.75" customHeight="1">
      <c r="A71" s="586" t="s">
        <v>919</v>
      </c>
      <c r="B71" s="587"/>
      <c r="C71" s="587"/>
      <c r="D71" s="587"/>
      <c r="E71" s="587"/>
      <c r="F71" s="587"/>
      <c r="G71" s="587"/>
      <c r="H71" s="587"/>
      <c r="I71" s="587"/>
      <c r="J71" s="587"/>
      <c r="K71" s="587"/>
      <c r="L71" s="438"/>
    </row>
    <row r="72" spans="1:29">
      <c r="A72" s="446">
        <v>1</v>
      </c>
      <c r="B72" s="447" t="s">
        <v>920</v>
      </c>
      <c r="C72" s="448" t="s">
        <v>21</v>
      </c>
      <c r="D72" s="442"/>
      <c r="E72" s="113"/>
      <c r="F72" s="113"/>
      <c r="G72" s="113"/>
      <c r="H72" s="113"/>
      <c r="I72" s="174"/>
      <c r="J72" s="443"/>
      <c r="K72" s="444"/>
      <c r="L72" s="120"/>
      <c r="AA72">
        <f t="shared" ref="AA72:AA94" si="1">IF(COUNTA($D72)=1,$D$4)+IF(COUNTA($E72)=1,$E$4)+IF(COUNTA($F72)=1,$F$4)+IF(COUNTA($G72)=1,$G$4)+IF(COUNTA($H72)=1,$H$4)+IF(COUNTA($I72)=1,$I$4)</f>
        <v>0</v>
      </c>
      <c r="AB72">
        <f>AA72*VLOOKUP($C72,MOSCOW_Table[],2,TRUE)</f>
        <v>0</v>
      </c>
      <c r="AC72">
        <f>SUM(AB72:AB83)</f>
        <v>0</v>
      </c>
    </row>
    <row r="73" spans="1:29">
      <c r="A73" s="446">
        <v>2</v>
      </c>
      <c r="B73" s="447" t="s">
        <v>921</v>
      </c>
      <c r="C73" s="448" t="s">
        <v>21</v>
      </c>
      <c r="D73" s="442"/>
      <c r="E73" s="113"/>
      <c r="F73" s="113"/>
      <c r="G73" s="113"/>
      <c r="H73" s="113"/>
      <c r="I73" s="174"/>
      <c r="J73" s="443"/>
      <c r="K73" s="444"/>
      <c r="L73" s="120"/>
      <c r="AA73">
        <f t="shared" si="1"/>
        <v>0</v>
      </c>
      <c r="AB73">
        <f>AA73*VLOOKUP($C73,MOSCOW_Table[],2,TRUE)</f>
        <v>0</v>
      </c>
    </row>
    <row r="74" spans="1:29">
      <c r="A74" s="446">
        <v>3</v>
      </c>
      <c r="B74" s="447" t="s">
        <v>922</v>
      </c>
      <c r="C74" s="448" t="s">
        <v>21</v>
      </c>
      <c r="D74" s="442"/>
      <c r="E74" s="113"/>
      <c r="F74" s="113"/>
      <c r="G74" s="113"/>
      <c r="H74" s="113"/>
      <c r="I74" s="174"/>
      <c r="J74" s="443"/>
      <c r="K74" s="444"/>
      <c r="L74" s="120"/>
      <c r="AA74">
        <f t="shared" si="1"/>
        <v>0</v>
      </c>
      <c r="AB74">
        <f>AA74*VLOOKUP($C74,MOSCOW_Table[],2,TRUE)</f>
        <v>0</v>
      </c>
    </row>
    <row r="75" spans="1:29">
      <c r="A75" s="446">
        <v>4</v>
      </c>
      <c r="B75" s="447" t="s">
        <v>923</v>
      </c>
      <c r="C75" s="448" t="s">
        <v>21</v>
      </c>
      <c r="D75" s="442"/>
      <c r="E75" s="113"/>
      <c r="F75" s="113"/>
      <c r="G75" s="113"/>
      <c r="H75" s="113"/>
      <c r="I75" s="174"/>
      <c r="J75" s="443"/>
      <c r="K75" s="444"/>
      <c r="L75" s="120"/>
      <c r="AA75">
        <f t="shared" si="1"/>
        <v>0</v>
      </c>
      <c r="AB75">
        <f>AA75*VLOOKUP($C75,MOSCOW_Table[],2,TRUE)</f>
        <v>0</v>
      </c>
    </row>
    <row r="76" spans="1:29">
      <c r="A76" s="446">
        <v>5</v>
      </c>
      <c r="B76" s="447" t="s">
        <v>924</v>
      </c>
      <c r="C76" s="448" t="s">
        <v>21</v>
      </c>
      <c r="D76" s="442"/>
      <c r="E76" s="113"/>
      <c r="F76" s="113"/>
      <c r="G76" s="113"/>
      <c r="H76" s="113"/>
      <c r="I76" s="174"/>
      <c r="J76" s="443"/>
      <c r="K76" s="444"/>
      <c r="L76" s="120"/>
      <c r="AA76">
        <f t="shared" si="1"/>
        <v>0</v>
      </c>
      <c r="AB76">
        <f>AA76*VLOOKUP($C76,MOSCOW_Table[],2,TRUE)</f>
        <v>0</v>
      </c>
    </row>
    <row r="77" spans="1:29">
      <c r="A77" s="446">
        <v>6</v>
      </c>
      <c r="B77" s="447" t="s">
        <v>925</v>
      </c>
      <c r="C77" s="448" t="s">
        <v>21</v>
      </c>
      <c r="D77" s="442"/>
      <c r="E77" s="113"/>
      <c r="F77" s="113"/>
      <c r="G77" s="113"/>
      <c r="H77" s="113"/>
      <c r="I77" s="174"/>
      <c r="J77" s="443"/>
      <c r="K77" s="444"/>
      <c r="L77" s="120"/>
      <c r="AA77">
        <f t="shared" si="1"/>
        <v>0</v>
      </c>
      <c r="AB77">
        <f>AA77*VLOOKUP($C77,MOSCOW_Table[],2,TRUE)</f>
        <v>0</v>
      </c>
    </row>
    <row r="78" spans="1:29">
      <c r="A78" s="446">
        <v>7</v>
      </c>
      <c r="B78" s="447" t="s">
        <v>926</v>
      </c>
      <c r="C78" s="448" t="s">
        <v>29</v>
      </c>
      <c r="D78" s="442"/>
      <c r="E78" s="113"/>
      <c r="F78" s="113"/>
      <c r="G78" s="113"/>
      <c r="H78" s="113"/>
      <c r="I78" s="174"/>
      <c r="J78" s="443"/>
      <c r="K78" s="444"/>
      <c r="L78" s="120"/>
      <c r="AA78">
        <f t="shared" si="1"/>
        <v>0</v>
      </c>
      <c r="AB78">
        <f>AA78*VLOOKUP($C78,MOSCOW_Table[],2,TRUE)</f>
        <v>0</v>
      </c>
    </row>
    <row r="79" spans="1:29">
      <c r="A79" s="446">
        <v>8</v>
      </c>
      <c r="B79" s="447" t="s">
        <v>927</v>
      </c>
      <c r="C79" s="448" t="s">
        <v>21</v>
      </c>
      <c r="D79" s="442"/>
      <c r="E79" s="113"/>
      <c r="F79" s="113"/>
      <c r="G79" s="113"/>
      <c r="H79" s="113"/>
      <c r="I79" s="174"/>
      <c r="J79" s="443"/>
      <c r="K79" s="444"/>
      <c r="L79" s="120"/>
      <c r="AA79">
        <f t="shared" si="1"/>
        <v>0</v>
      </c>
      <c r="AB79">
        <f>AA79*VLOOKUP($C79,MOSCOW_Table[],2,TRUE)</f>
        <v>0</v>
      </c>
    </row>
    <row r="80" spans="1:29">
      <c r="A80" s="446">
        <v>9</v>
      </c>
      <c r="B80" s="447" t="s">
        <v>928</v>
      </c>
      <c r="C80" s="448" t="s">
        <v>21</v>
      </c>
      <c r="D80" s="442"/>
      <c r="E80" s="113"/>
      <c r="F80" s="113"/>
      <c r="G80" s="113"/>
      <c r="H80" s="113"/>
      <c r="I80" s="174"/>
      <c r="J80" s="443"/>
      <c r="K80" s="444"/>
      <c r="L80" s="120"/>
      <c r="AA80">
        <f t="shared" si="1"/>
        <v>0</v>
      </c>
      <c r="AB80">
        <f>AA80*VLOOKUP($C80,MOSCOW_Table[],2,TRUE)</f>
        <v>0</v>
      </c>
    </row>
    <row r="81" spans="1:29">
      <c r="A81" s="446">
        <v>10</v>
      </c>
      <c r="B81" s="447" t="s">
        <v>929</v>
      </c>
      <c r="C81" s="448" t="s">
        <v>21</v>
      </c>
      <c r="D81" s="442"/>
      <c r="E81" s="113"/>
      <c r="F81" s="113"/>
      <c r="G81" s="113"/>
      <c r="H81" s="113"/>
      <c r="I81" s="174"/>
      <c r="J81" s="443"/>
      <c r="K81" s="444"/>
      <c r="L81" s="120"/>
      <c r="AA81">
        <f t="shared" si="1"/>
        <v>0</v>
      </c>
      <c r="AB81">
        <f>AA81*VLOOKUP($C81,MOSCOW_Table[],2,TRUE)</f>
        <v>0</v>
      </c>
    </row>
    <row r="82" spans="1:29">
      <c r="A82" s="446">
        <v>11</v>
      </c>
      <c r="B82" s="447" t="s">
        <v>930</v>
      </c>
      <c r="C82" s="448" t="s">
        <v>21</v>
      </c>
      <c r="D82" s="442"/>
      <c r="E82" s="113"/>
      <c r="F82" s="113"/>
      <c r="G82" s="113"/>
      <c r="H82" s="113"/>
      <c r="I82" s="174"/>
      <c r="J82" s="443"/>
      <c r="K82" s="444"/>
      <c r="L82" s="120"/>
      <c r="AA82">
        <f t="shared" si="1"/>
        <v>0</v>
      </c>
      <c r="AB82">
        <f>AA82*VLOOKUP($C82,MOSCOW_Table[],2,TRUE)</f>
        <v>0</v>
      </c>
    </row>
    <row r="83" spans="1:29">
      <c r="A83" s="446">
        <v>12</v>
      </c>
      <c r="B83" s="447" t="s">
        <v>931</v>
      </c>
      <c r="C83" s="448" t="s">
        <v>21</v>
      </c>
      <c r="D83" s="442"/>
      <c r="E83" s="113"/>
      <c r="F83" s="113"/>
      <c r="G83" s="113"/>
      <c r="H83" s="113"/>
      <c r="I83" s="174"/>
      <c r="J83" s="443"/>
      <c r="K83" s="444"/>
      <c r="L83" s="120"/>
      <c r="AA83">
        <f t="shared" si="1"/>
        <v>0</v>
      </c>
      <c r="AB83">
        <f>AA83*VLOOKUP($C83,MOSCOW_Table[],2,TRUE)</f>
        <v>0</v>
      </c>
    </row>
    <row r="84" spans="1:29">
      <c r="A84" s="440" t="s">
        <v>932</v>
      </c>
      <c r="B84" s="195"/>
      <c r="C84" s="195"/>
      <c r="D84" s="195"/>
      <c r="E84" s="195"/>
      <c r="F84" s="195"/>
      <c r="G84" s="195"/>
      <c r="H84" s="195"/>
      <c r="I84" s="195"/>
      <c r="J84" s="195"/>
      <c r="K84" s="195"/>
      <c r="L84" s="441"/>
    </row>
    <row r="85" spans="1:29">
      <c r="A85" s="586" t="s">
        <v>933</v>
      </c>
      <c r="B85" s="587"/>
      <c r="C85" s="587"/>
      <c r="D85" s="587"/>
      <c r="E85" s="587"/>
      <c r="F85" s="587"/>
      <c r="G85" s="587"/>
      <c r="H85" s="587"/>
      <c r="I85" s="587"/>
      <c r="J85" s="587"/>
      <c r="K85" s="587"/>
      <c r="L85" s="438"/>
    </row>
    <row r="86" spans="1:29">
      <c r="A86" s="446">
        <v>1</v>
      </c>
      <c r="B86" s="449" t="s">
        <v>934</v>
      </c>
      <c r="C86" s="450" t="s">
        <v>21</v>
      </c>
      <c r="D86" s="442"/>
      <c r="E86" s="113"/>
      <c r="F86" s="113"/>
      <c r="G86" s="113"/>
      <c r="H86" s="113"/>
      <c r="I86" s="174"/>
      <c r="J86" s="443"/>
      <c r="K86" s="444"/>
      <c r="L86" s="120"/>
      <c r="AA86">
        <f t="shared" si="1"/>
        <v>0</v>
      </c>
      <c r="AB86">
        <f>AA86*VLOOKUP($C86,MOSCOW_Table[],2,TRUE)</f>
        <v>0</v>
      </c>
      <c r="AC86">
        <f>SUM(AB86:AB88)</f>
        <v>0</v>
      </c>
    </row>
    <row r="87" spans="1:29">
      <c r="A87" s="446">
        <v>2</v>
      </c>
      <c r="B87" s="449" t="s">
        <v>935</v>
      </c>
      <c r="C87" s="450" t="s">
        <v>21</v>
      </c>
      <c r="D87" s="442"/>
      <c r="E87" s="113"/>
      <c r="F87" s="113"/>
      <c r="G87" s="113"/>
      <c r="H87" s="113"/>
      <c r="I87" s="174"/>
      <c r="J87" s="443"/>
      <c r="K87" s="444"/>
      <c r="L87" s="120"/>
      <c r="AA87">
        <f t="shared" si="1"/>
        <v>0</v>
      </c>
      <c r="AB87">
        <f>AA87*VLOOKUP($C87,MOSCOW_Table[],2,TRUE)</f>
        <v>0</v>
      </c>
    </row>
    <row r="88" spans="1:29" ht="30.75" thickBot="1">
      <c r="A88" s="446">
        <v>3</v>
      </c>
      <c r="B88" s="449" t="s">
        <v>936</v>
      </c>
      <c r="C88" s="450" t="s">
        <v>21</v>
      </c>
      <c r="D88" s="442"/>
      <c r="E88" s="113"/>
      <c r="F88" s="113"/>
      <c r="G88" s="113"/>
      <c r="H88" s="113"/>
      <c r="I88" s="174"/>
      <c r="J88" s="443"/>
      <c r="K88" s="444"/>
      <c r="L88" s="120"/>
      <c r="AA88">
        <f t="shared" si="1"/>
        <v>0</v>
      </c>
      <c r="AB88">
        <f>AA88*VLOOKUP($C88,MOSCOW_Table[],2,TRUE)</f>
        <v>0</v>
      </c>
    </row>
    <row r="89" spans="1:29" ht="15.75" thickBot="1">
      <c r="A89" s="439" t="s">
        <v>937</v>
      </c>
      <c r="B89" s="405"/>
      <c r="C89" s="405"/>
      <c r="D89" s="405"/>
      <c r="E89" s="405"/>
      <c r="F89" s="405"/>
      <c r="G89" s="405"/>
      <c r="H89" s="405"/>
      <c r="I89" s="405"/>
      <c r="J89" s="405"/>
      <c r="K89" s="405"/>
      <c r="L89" s="437"/>
    </row>
    <row r="90" spans="1:29">
      <c r="A90" s="577" t="s">
        <v>938</v>
      </c>
      <c r="B90" s="578"/>
      <c r="C90" s="578"/>
      <c r="D90" s="578"/>
      <c r="E90" s="578"/>
      <c r="F90" s="578"/>
      <c r="G90" s="578"/>
      <c r="H90" s="578"/>
      <c r="I90" s="578"/>
      <c r="J90" s="578"/>
      <c r="K90" s="578"/>
      <c r="L90" s="438"/>
    </row>
    <row r="91" spans="1:29">
      <c r="A91" s="152">
        <v>1</v>
      </c>
      <c r="B91" s="153" t="s">
        <v>939</v>
      </c>
      <c r="C91" s="141" t="s">
        <v>21</v>
      </c>
      <c r="D91" s="113"/>
      <c r="E91" s="113"/>
      <c r="F91" s="113"/>
      <c r="G91" s="113"/>
      <c r="H91" s="113"/>
      <c r="I91" s="113"/>
      <c r="J91" s="113"/>
      <c r="K91" s="174"/>
      <c r="L91" s="120"/>
      <c r="AA91">
        <f t="shared" si="1"/>
        <v>0</v>
      </c>
      <c r="AB91">
        <f>AA91*VLOOKUP($C91,MOSCOW_Table[],2,TRUE)</f>
        <v>0</v>
      </c>
      <c r="AC91">
        <f>SUM(AB91:AB94)</f>
        <v>0</v>
      </c>
    </row>
    <row r="92" spans="1:29">
      <c r="A92" s="152">
        <v>2</v>
      </c>
      <c r="B92" s="153" t="s">
        <v>940</v>
      </c>
      <c r="C92" s="141" t="s">
        <v>21</v>
      </c>
      <c r="D92" s="113"/>
      <c r="E92" s="113"/>
      <c r="F92" s="113"/>
      <c r="G92" s="113"/>
      <c r="H92" s="113"/>
      <c r="I92" s="113"/>
      <c r="J92" s="113"/>
      <c r="K92" s="174"/>
      <c r="L92" s="120"/>
      <c r="AA92">
        <f t="shared" si="1"/>
        <v>0</v>
      </c>
      <c r="AB92">
        <f>AA92*VLOOKUP($C92,MOSCOW_Table[],2,TRUE)</f>
        <v>0</v>
      </c>
    </row>
    <row r="93" spans="1:29">
      <c r="A93" s="152">
        <v>3</v>
      </c>
      <c r="B93" s="153" t="s">
        <v>941</v>
      </c>
      <c r="C93" s="141" t="s">
        <v>29</v>
      </c>
      <c r="D93" s="113"/>
      <c r="E93" s="113"/>
      <c r="F93" s="113"/>
      <c r="G93" s="113"/>
      <c r="H93" s="113"/>
      <c r="I93" s="113"/>
      <c r="J93" s="113"/>
      <c r="K93" s="174"/>
      <c r="L93" s="120"/>
      <c r="AA93">
        <f t="shared" si="1"/>
        <v>0</v>
      </c>
      <c r="AB93">
        <f>AA93*VLOOKUP($C93,MOSCOW_Table[],2,TRUE)</f>
        <v>0</v>
      </c>
    </row>
    <row r="94" spans="1:29">
      <c r="A94" s="152">
        <v>4</v>
      </c>
      <c r="B94" s="153" t="s">
        <v>942</v>
      </c>
      <c r="C94" s="141" t="s">
        <v>29</v>
      </c>
      <c r="D94" s="113"/>
      <c r="E94" s="113"/>
      <c r="F94" s="113"/>
      <c r="G94" s="113"/>
      <c r="H94" s="113"/>
      <c r="I94" s="113"/>
      <c r="J94" s="113"/>
      <c r="K94" s="174"/>
      <c r="L94" s="120"/>
      <c r="AA94">
        <f t="shared" si="1"/>
        <v>0</v>
      </c>
      <c r="AB94">
        <f>AA94*VLOOKUP($C94,MOSCOW_Table[],2,TRUE)</f>
        <v>0</v>
      </c>
    </row>
  </sheetData>
  <sheetProtection algorithmName="SHA-512" hashValue="2VwRC4r32delF9JlG2ZXLFfNQG3jzF36FKLfsc4+nOCkQYuuDlthv/8bWXeFfPleL2AWB4rRnHUVcHM1YnIswQ==" saltValue="zwhL7jLFFnRdcrt3O/cAhQ==" spinCount="100000" sheet="1" objects="1" scenarios="1"/>
  <mergeCells count="9">
    <mergeCell ref="A71:K71"/>
    <mergeCell ref="A85:K85"/>
    <mergeCell ref="A90:K90"/>
    <mergeCell ref="D2:I2"/>
    <mergeCell ref="J2:J3"/>
    <mergeCell ref="K2:K3"/>
    <mergeCell ref="A19:K19"/>
    <mergeCell ref="A42:K42"/>
    <mergeCell ref="A52:K52"/>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F4CC8-D0C5-4AE4-8919-358C874042A6}">
  <sheetPr>
    <tabColor theme="4" tint="-0.499984740745262"/>
  </sheetPr>
  <dimension ref="A1:AE86"/>
  <sheetViews>
    <sheetView zoomScaleNormal="100" workbookViewId="0">
      <selection activeCell="B65" sqref="B65"/>
    </sheetView>
  </sheetViews>
  <sheetFormatPr defaultColWidth="8.85546875" defaultRowHeight="15"/>
  <cols>
    <col min="1" max="1" width="8.85546875" style="93"/>
    <col min="2" max="2" width="90.7109375" style="93" customWidth="1"/>
    <col min="3" max="3" width="8.85546875" style="93"/>
    <col min="4" max="9" width="10.7109375" style="93" customWidth="1"/>
    <col min="10" max="10" width="18.42578125" style="93" customWidth="1"/>
    <col min="11" max="11" width="31" style="93" customWidth="1"/>
    <col min="12" max="12" width="30.7109375" style="93" customWidth="1"/>
    <col min="13" max="25" width="8.85546875" style="93" customWidth="1"/>
    <col min="26" max="26" width="8.85546875" customWidth="1"/>
    <col min="27" max="30" width="0" hidden="1" customWidth="1"/>
    <col min="32" max="16384" width="8.85546875" style="93"/>
  </cols>
  <sheetData>
    <row r="1" spans="1:29" ht="15.75">
      <c r="A1" s="451" t="s">
        <v>943</v>
      </c>
      <c r="B1" s="452"/>
      <c r="C1" s="453"/>
      <c r="D1" s="454"/>
      <c r="E1" s="454"/>
      <c r="F1" s="454"/>
      <c r="G1" s="454"/>
      <c r="H1" s="454"/>
      <c r="I1" s="454"/>
      <c r="J1" s="454"/>
      <c r="K1" s="452"/>
      <c r="L1" s="452"/>
    </row>
    <row r="2" spans="1:29" ht="25.7" customHeight="1">
      <c r="A2" s="455"/>
      <c r="B2" s="456"/>
      <c r="C2" s="457"/>
      <c r="D2" s="593" t="s">
        <v>944</v>
      </c>
      <c r="E2" s="594"/>
      <c r="F2" s="594"/>
      <c r="G2" s="594"/>
      <c r="H2" s="594"/>
      <c r="I2" s="595"/>
      <c r="J2" s="596" t="s">
        <v>362</v>
      </c>
      <c r="K2" s="596" t="s">
        <v>945</v>
      </c>
      <c r="L2" s="95" t="s">
        <v>4</v>
      </c>
    </row>
    <row r="3" spans="1:29" ht="50.1" customHeight="1" thickBot="1">
      <c r="A3" s="458" t="s">
        <v>5</v>
      </c>
      <c r="B3" s="459" t="s">
        <v>6</v>
      </c>
      <c r="C3" s="460" t="s">
        <v>7</v>
      </c>
      <c r="D3" s="461" t="s">
        <v>493</v>
      </c>
      <c r="E3" s="462" t="s">
        <v>494</v>
      </c>
      <c r="F3" s="462" t="s">
        <v>10</v>
      </c>
      <c r="G3" s="100" t="s">
        <v>11</v>
      </c>
      <c r="H3" s="462" t="s">
        <v>12</v>
      </c>
      <c r="I3" s="463" t="s">
        <v>13</v>
      </c>
      <c r="J3" s="597"/>
      <c r="K3" s="597"/>
      <c r="L3" s="102"/>
      <c r="AA3" t="e" cm="1">
        <f t="array" aca="1" ref="AA3" ca="1">MID(CELL("Filename",A1),FIND("]",CELL("Filename",A1))+1,255)</f>
        <v>#VALUE!</v>
      </c>
    </row>
    <row r="4" spans="1:29">
      <c r="A4" s="464" t="s">
        <v>946</v>
      </c>
      <c r="B4" s="465"/>
      <c r="C4" s="466"/>
      <c r="D4" s="467">
        <v>16</v>
      </c>
      <c r="E4" s="467">
        <v>8</v>
      </c>
      <c r="F4" s="467">
        <v>4</v>
      </c>
      <c r="G4" s="467">
        <v>2</v>
      </c>
      <c r="H4" s="467">
        <v>1</v>
      </c>
      <c r="I4" s="467">
        <v>0</v>
      </c>
      <c r="J4" s="465"/>
      <c r="K4" s="465"/>
      <c r="L4" s="468"/>
      <c r="AA4" s="423" t="s">
        <v>16</v>
      </c>
      <c r="AB4" s="423" t="s">
        <v>17</v>
      </c>
    </row>
    <row r="5" spans="1:29" ht="30">
      <c r="A5" s="497">
        <v>1</v>
      </c>
      <c r="B5" s="498" t="s">
        <v>947</v>
      </c>
      <c r="C5" s="499" t="s">
        <v>29</v>
      </c>
      <c r="D5" s="469"/>
      <c r="E5" s="469"/>
      <c r="F5" s="469"/>
      <c r="G5" s="469"/>
      <c r="H5" s="469"/>
      <c r="I5" s="469"/>
      <c r="J5" s="469"/>
      <c r="K5" s="469"/>
      <c r="L5" s="469"/>
      <c r="AA5" s="423">
        <f>IF(COUNTA($D5)=1,$D$4)+IF(COUNTA($E5)=1,$E$4)+IF(COUNTA($F5)=1,$F$4)+IF(COUNTA($G5)=1,$G$4)+IF(COUNTA($H5)=1,$H$4)+IF(COUNTA($I5)=1,$I$4)</f>
        <v>0</v>
      </c>
      <c r="AB5" s="423">
        <f>AA5*VLOOKUP($C5,MOSCOW_Table[],2,TRUE)</f>
        <v>0</v>
      </c>
      <c r="AC5">
        <f>SUM(AB5:AB11)</f>
        <v>0</v>
      </c>
    </row>
    <row r="6" spans="1:29" ht="30">
      <c r="A6" s="497">
        <v>2</v>
      </c>
      <c r="B6" s="498" t="s">
        <v>948</v>
      </c>
      <c r="C6" s="499" t="s">
        <v>29</v>
      </c>
      <c r="D6" s="469"/>
      <c r="E6" s="469"/>
      <c r="F6" s="469"/>
      <c r="G6" s="469"/>
      <c r="H6" s="469"/>
      <c r="I6" s="469"/>
      <c r="J6" s="469"/>
      <c r="K6" s="469"/>
      <c r="L6" s="469"/>
      <c r="AA6" s="423">
        <f t="shared" ref="AA6:AA69" si="0">IF(COUNTA($D6)=1,$D$4)+IF(COUNTA($E6)=1,$E$4)+IF(COUNTA($F6)=1,$F$4)+IF(COUNTA($G6)=1,$G$4)+IF(COUNTA($H6)=1,$H$4)+IF(COUNTA($I6)=1,$I$4)</f>
        <v>0</v>
      </c>
      <c r="AB6" s="423">
        <f>AA6*VLOOKUP($C6,MOSCOW_Table[],2,TRUE)</f>
        <v>0</v>
      </c>
    </row>
    <row r="7" spans="1:29">
      <c r="A7" s="497">
        <v>3</v>
      </c>
      <c r="B7" s="498" t="s">
        <v>949</v>
      </c>
      <c r="C7" s="499" t="s">
        <v>21</v>
      </c>
      <c r="D7" s="469"/>
      <c r="E7" s="469"/>
      <c r="F7" s="469"/>
      <c r="G7" s="469"/>
      <c r="H7" s="469"/>
      <c r="I7" s="469"/>
      <c r="J7" s="469"/>
      <c r="K7" s="469"/>
      <c r="L7" s="469"/>
      <c r="AA7" s="423">
        <f t="shared" si="0"/>
        <v>0</v>
      </c>
      <c r="AB7" s="423">
        <f>AA7*VLOOKUP($C7,MOSCOW_Table[],2,TRUE)</f>
        <v>0</v>
      </c>
    </row>
    <row r="8" spans="1:29" ht="30">
      <c r="A8" s="497">
        <v>4</v>
      </c>
      <c r="B8" s="498" t="s">
        <v>950</v>
      </c>
      <c r="C8" s="499" t="s">
        <v>21</v>
      </c>
      <c r="D8" s="469"/>
      <c r="E8" s="469"/>
      <c r="F8" s="469"/>
      <c r="G8" s="469"/>
      <c r="H8" s="469"/>
      <c r="I8" s="469"/>
      <c r="J8" s="469"/>
      <c r="K8" s="469"/>
      <c r="L8" s="469"/>
      <c r="AA8" s="423">
        <f t="shared" si="0"/>
        <v>0</v>
      </c>
      <c r="AB8" s="423">
        <f>AA8*VLOOKUP($C8,MOSCOW_Table[],2,TRUE)</f>
        <v>0</v>
      </c>
    </row>
    <row r="9" spans="1:29" ht="15.75">
      <c r="A9" s="470" t="s">
        <v>951</v>
      </c>
      <c r="B9" s="471"/>
      <c r="C9" s="472"/>
      <c r="D9" s="473"/>
      <c r="E9" s="473"/>
      <c r="F9" s="473"/>
      <c r="G9" s="473"/>
      <c r="H9" s="473"/>
      <c r="I9" s="473"/>
      <c r="J9" s="473"/>
      <c r="K9" s="473"/>
      <c r="L9" s="474"/>
      <c r="AA9" s="423"/>
      <c r="AB9" s="423"/>
    </row>
    <row r="10" spans="1:29">
      <c r="A10" s="497">
        <v>1</v>
      </c>
      <c r="B10" s="498" t="s">
        <v>952</v>
      </c>
      <c r="C10" s="499" t="s">
        <v>29</v>
      </c>
      <c r="D10" s="469"/>
      <c r="E10" s="469"/>
      <c r="F10" s="469"/>
      <c r="G10" s="469"/>
      <c r="H10" s="469"/>
      <c r="I10" s="469"/>
      <c r="J10" s="469"/>
      <c r="K10" s="469"/>
      <c r="L10" s="469"/>
      <c r="AA10" s="423">
        <f t="shared" si="0"/>
        <v>0</v>
      </c>
      <c r="AB10" s="423">
        <f>AA10*VLOOKUP($C10,MOSCOW_Table[],2,TRUE)</f>
        <v>0</v>
      </c>
    </row>
    <row r="11" spans="1:29">
      <c r="A11" s="497">
        <v>2</v>
      </c>
      <c r="B11" s="498" t="s">
        <v>953</v>
      </c>
      <c r="C11" s="499" t="s">
        <v>29</v>
      </c>
      <c r="D11" s="469"/>
      <c r="E11" s="469"/>
      <c r="F11" s="469"/>
      <c r="G11" s="469"/>
      <c r="H11" s="469"/>
      <c r="I11" s="469"/>
      <c r="J11" s="469"/>
      <c r="K11" s="469"/>
      <c r="L11" s="469"/>
      <c r="AA11" s="423">
        <f t="shared" si="0"/>
        <v>0</v>
      </c>
      <c r="AB11" s="423">
        <f>AA11*VLOOKUP($C11,MOSCOW_Table[],2,TRUE)</f>
        <v>0</v>
      </c>
    </row>
    <row r="12" spans="1:29" ht="15.75" thickBot="1">
      <c r="A12" s="475" t="s">
        <v>954</v>
      </c>
      <c r="B12" s="476"/>
      <c r="C12" s="477"/>
      <c r="D12" s="476"/>
      <c r="E12" s="476"/>
      <c r="F12" s="476"/>
      <c r="G12" s="476"/>
      <c r="H12" s="476"/>
      <c r="I12" s="476"/>
      <c r="J12" s="476"/>
      <c r="K12" s="476"/>
      <c r="L12" s="478"/>
      <c r="AA12" s="423"/>
      <c r="AB12" s="423"/>
    </row>
    <row r="13" spans="1:29" ht="15.75">
      <c r="A13" s="470" t="s">
        <v>955</v>
      </c>
      <c r="B13" s="471"/>
      <c r="C13" s="472"/>
      <c r="D13" s="473"/>
      <c r="E13" s="473"/>
      <c r="F13" s="473"/>
      <c r="G13" s="473"/>
      <c r="H13" s="473"/>
      <c r="I13" s="473"/>
      <c r="J13" s="473"/>
      <c r="K13" s="473"/>
      <c r="L13" s="474"/>
      <c r="AA13" s="423"/>
      <c r="AB13" s="423"/>
    </row>
    <row r="14" spans="1:29" ht="15.75">
      <c r="A14" s="479" t="s">
        <v>956</v>
      </c>
      <c r="B14" s="480"/>
      <c r="C14" s="481"/>
      <c r="D14" s="482"/>
      <c r="E14" s="482"/>
      <c r="F14" s="482"/>
      <c r="G14" s="482"/>
      <c r="H14" s="482"/>
      <c r="I14" s="482"/>
      <c r="J14" s="482"/>
      <c r="K14" s="482"/>
      <c r="L14" s="483"/>
      <c r="AA14" s="423"/>
      <c r="AB14" s="423"/>
    </row>
    <row r="15" spans="1:29" ht="30">
      <c r="A15" s="497">
        <v>1</v>
      </c>
      <c r="B15" s="500" t="s">
        <v>957</v>
      </c>
      <c r="C15" s="499" t="s">
        <v>21</v>
      </c>
      <c r="D15" s="469"/>
      <c r="E15" s="469"/>
      <c r="F15" s="469"/>
      <c r="G15" s="469"/>
      <c r="H15" s="469"/>
      <c r="I15" s="469"/>
      <c r="J15" s="469"/>
      <c r="K15" s="469"/>
      <c r="L15" s="469"/>
      <c r="AA15" s="423">
        <f t="shared" si="0"/>
        <v>0</v>
      </c>
      <c r="AB15" s="423">
        <f>AA15*VLOOKUP($C15,MOSCOW_Table[],2,TRUE)</f>
        <v>0</v>
      </c>
      <c r="AC15">
        <f>SUM(AB15:AB51)</f>
        <v>0</v>
      </c>
    </row>
    <row r="16" spans="1:29" ht="30">
      <c r="A16" s="497">
        <v>2</v>
      </c>
      <c r="B16" s="500" t="s">
        <v>958</v>
      </c>
      <c r="C16" s="499" t="s">
        <v>29</v>
      </c>
      <c r="D16" s="469"/>
      <c r="E16" s="469"/>
      <c r="F16" s="469"/>
      <c r="G16" s="469"/>
      <c r="H16" s="469"/>
      <c r="I16" s="469"/>
      <c r="J16" s="469"/>
      <c r="K16" s="469"/>
      <c r="L16" s="469"/>
      <c r="AA16" s="423">
        <f t="shared" si="0"/>
        <v>0</v>
      </c>
      <c r="AB16" s="423">
        <f>AA16*VLOOKUP($C16,MOSCOW_Table[],2,TRUE)</f>
        <v>0</v>
      </c>
    </row>
    <row r="17" spans="1:28" ht="30">
      <c r="A17" s="497">
        <v>3</v>
      </c>
      <c r="B17" s="500" t="s">
        <v>959</v>
      </c>
      <c r="C17" s="499" t="s">
        <v>50</v>
      </c>
      <c r="D17" s="469"/>
      <c r="E17" s="469"/>
      <c r="F17" s="469"/>
      <c r="G17" s="469"/>
      <c r="H17" s="469"/>
      <c r="I17" s="469"/>
      <c r="J17" s="469"/>
      <c r="K17" s="469"/>
      <c r="L17" s="469"/>
      <c r="AA17" s="423">
        <f t="shared" si="0"/>
        <v>0</v>
      </c>
      <c r="AB17" s="423">
        <f>AA17*VLOOKUP($C17,MOSCOW_Table[],2,TRUE)</f>
        <v>0</v>
      </c>
    </row>
    <row r="18" spans="1:28" ht="15.75">
      <c r="A18" s="479" t="s">
        <v>960</v>
      </c>
      <c r="B18" s="480"/>
      <c r="C18" s="481"/>
      <c r="D18" s="482"/>
      <c r="E18" s="482"/>
      <c r="F18" s="482"/>
      <c r="G18" s="482"/>
      <c r="H18" s="482"/>
      <c r="I18" s="482"/>
      <c r="J18" s="482"/>
      <c r="K18" s="482"/>
      <c r="L18" s="483"/>
      <c r="AA18" s="423"/>
      <c r="AB18" s="423"/>
    </row>
    <row r="19" spans="1:28" ht="30">
      <c r="A19" s="501">
        <v>1</v>
      </c>
      <c r="B19" s="502" t="s">
        <v>961</v>
      </c>
      <c r="C19" s="499" t="s">
        <v>29</v>
      </c>
      <c r="D19" s="469"/>
      <c r="E19" s="469"/>
      <c r="F19" s="469"/>
      <c r="G19" s="469"/>
      <c r="H19" s="469"/>
      <c r="I19" s="469"/>
      <c r="J19" s="469"/>
      <c r="K19" s="469"/>
      <c r="L19" s="469"/>
      <c r="AA19" s="423">
        <f t="shared" si="0"/>
        <v>0</v>
      </c>
      <c r="AB19" s="423">
        <f>AA19*VLOOKUP($C19,MOSCOW_Table[],2,TRUE)</f>
        <v>0</v>
      </c>
    </row>
    <row r="20" spans="1:28" ht="15.75">
      <c r="A20" s="479" t="s">
        <v>962</v>
      </c>
      <c r="B20" s="480"/>
      <c r="C20" s="481"/>
      <c r="D20" s="482"/>
      <c r="E20" s="482"/>
      <c r="F20" s="482"/>
      <c r="G20" s="482"/>
      <c r="H20" s="482"/>
      <c r="I20" s="482"/>
      <c r="J20" s="482"/>
      <c r="K20" s="482"/>
      <c r="L20" s="483"/>
      <c r="AA20" s="423"/>
      <c r="AB20" s="423"/>
    </row>
    <row r="21" spans="1:28">
      <c r="A21" s="501">
        <v>1</v>
      </c>
      <c r="B21" s="502" t="s">
        <v>963</v>
      </c>
      <c r="C21" s="499" t="s">
        <v>21</v>
      </c>
      <c r="D21" s="469"/>
      <c r="E21" s="469"/>
      <c r="F21" s="469"/>
      <c r="G21" s="469"/>
      <c r="H21" s="469"/>
      <c r="I21" s="469"/>
      <c r="J21" s="469"/>
      <c r="K21" s="469"/>
      <c r="L21" s="469"/>
      <c r="AA21" s="423">
        <f t="shared" si="0"/>
        <v>0</v>
      </c>
      <c r="AB21" s="423">
        <f>AA21*VLOOKUP($C21,MOSCOW_Table[],2,TRUE)</f>
        <v>0</v>
      </c>
    </row>
    <row r="22" spans="1:28" ht="15.75">
      <c r="A22" s="479" t="s">
        <v>964</v>
      </c>
      <c r="B22" s="480"/>
      <c r="C22" s="481"/>
      <c r="D22" s="482"/>
      <c r="E22" s="482"/>
      <c r="F22" s="482"/>
      <c r="G22" s="482"/>
      <c r="H22" s="482"/>
      <c r="I22" s="482"/>
      <c r="J22" s="482"/>
      <c r="K22" s="482"/>
      <c r="L22" s="483"/>
      <c r="AA22" s="423"/>
      <c r="AB22" s="423"/>
    </row>
    <row r="23" spans="1:28">
      <c r="A23" s="501">
        <v>1</v>
      </c>
      <c r="B23" s="502" t="s">
        <v>965</v>
      </c>
      <c r="C23" s="499" t="s">
        <v>29</v>
      </c>
      <c r="D23" s="469"/>
      <c r="E23" s="469"/>
      <c r="F23" s="469"/>
      <c r="G23" s="469"/>
      <c r="H23" s="469"/>
      <c r="I23" s="469"/>
      <c r="J23" s="469"/>
      <c r="K23" s="469"/>
      <c r="L23" s="469"/>
      <c r="AA23" s="423">
        <f t="shared" si="0"/>
        <v>0</v>
      </c>
      <c r="AB23" s="423">
        <f>AA23*VLOOKUP($C23,MOSCOW_Table[],2,TRUE)</f>
        <v>0</v>
      </c>
    </row>
    <row r="24" spans="1:28" ht="15.75">
      <c r="A24" s="479" t="s">
        <v>966</v>
      </c>
      <c r="B24" s="480"/>
      <c r="C24" s="481"/>
      <c r="D24" s="482"/>
      <c r="E24" s="482"/>
      <c r="F24" s="482"/>
      <c r="G24" s="482"/>
      <c r="H24" s="482"/>
      <c r="I24" s="482"/>
      <c r="J24" s="482"/>
      <c r="K24" s="482"/>
      <c r="L24" s="483"/>
      <c r="AA24" s="423"/>
      <c r="AB24" s="423"/>
    </row>
    <row r="25" spans="1:28">
      <c r="A25" s="501">
        <v>1</v>
      </c>
      <c r="B25" s="502" t="s">
        <v>967</v>
      </c>
      <c r="C25" s="499" t="s">
        <v>29</v>
      </c>
      <c r="D25" s="469"/>
      <c r="E25" s="469"/>
      <c r="F25" s="469"/>
      <c r="G25" s="469"/>
      <c r="H25" s="469"/>
      <c r="I25" s="469"/>
      <c r="J25" s="469"/>
      <c r="K25" s="469"/>
      <c r="L25" s="469"/>
      <c r="AA25" s="423">
        <f t="shared" si="0"/>
        <v>0</v>
      </c>
      <c r="AB25" s="423">
        <f>AA25*VLOOKUP($C25,MOSCOW_Table[],2,TRUE)</f>
        <v>0</v>
      </c>
    </row>
    <row r="26" spans="1:28" ht="15.75">
      <c r="A26" s="479" t="s">
        <v>968</v>
      </c>
      <c r="B26" s="480"/>
      <c r="C26" s="481"/>
      <c r="D26" s="482"/>
      <c r="E26" s="482"/>
      <c r="F26" s="482"/>
      <c r="G26" s="482"/>
      <c r="H26" s="482"/>
      <c r="I26" s="482"/>
      <c r="J26" s="482"/>
      <c r="K26" s="482"/>
      <c r="L26" s="483"/>
      <c r="AA26" s="423"/>
      <c r="AB26" s="423"/>
    </row>
    <row r="27" spans="1:28" ht="45">
      <c r="A27" s="501">
        <v>1</v>
      </c>
      <c r="B27" s="502" t="s">
        <v>969</v>
      </c>
      <c r="C27" s="499" t="s">
        <v>21</v>
      </c>
      <c r="D27" s="469"/>
      <c r="E27" s="469"/>
      <c r="F27" s="469"/>
      <c r="G27" s="469"/>
      <c r="H27" s="469"/>
      <c r="I27" s="469"/>
      <c r="J27" s="469"/>
      <c r="K27" s="469"/>
      <c r="L27" s="469"/>
      <c r="AA27" s="423">
        <f t="shared" si="0"/>
        <v>0</v>
      </c>
      <c r="AB27" s="423">
        <f>AA27*VLOOKUP($C27,MOSCOW_Table[],2,TRUE)</f>
        <v>0</v>
      </c>
    </row>
    <row r="28" spans="1:28">
      <c r="A28" s="497">
        <v>2</v>
      </c>
      <c r="B28" s="500" t="s">
        <v>970</v>
      </c>
      <c r="C28" s="499" t="s">
        <v>50</v>
      </c>
      <c r="D28" s="469"/>
      <c r="E28" s="469"/>
      <c r="F28" s="469"/>
      <c r="G28" s="469"/>
      <c r="H28" s="469"/>
      <c r="I28" s="469"/>
      <c r="J28" s="469"/>
      <c r="K28" s="469"/>
      <c r="L28" s="469"/>
      <c r="AA28" s="423">
        <f t="shared" si="0"/>
        <v>0</v>
      </c>
      <c r="AB28" s="423">
        <f>AA28*VLOOKUP($C28,MOSCOW_Table[],2,TRUE)</f>
        <v>0</v>
      </c>
    </row>
    <row r="29" spans="1:28" ht="30">
      <c r="A29" s="497">
        <v>3</v>
      </c>
      <c r="B29" s="500" t="s">
        <v>971</v>
      </c>
      <c r="C29" s="499" t="s">
        <v>50</v>
      </c>
      <c r="D29" s="469"/>
      <c r="E29" s="469"/>
      <c r="F29" s="469"/>
      <c r="G29" s="469"/>
      <c r="H29" s="469"/>
      <c r="I29" s="469"/>
      <c r="J29" s="469"/>
      <c r="K29" s="469"/>
      <c r="L29" s="469"/>
      <c r="AA29" s="423">
        <f t="shared" si="0"/>
        <v>0</v>
      </c>
      <c r="AB29" s="423">
        <f>AA29*VLOOKUP($C29,MOSCOW_Table[],2,TRUE)</f>
        <v>0</v>
      </c>
    </row>
    <row r="30" spans="1:28" ht="30">
      <c r="A30" s="497">
        <v>4</v>
      </c>
      <c r="B30" s="500" t="s">
        <v>972</v>
      </c>
      <c r="C30" s="499" t="s">
        <v>29</v>
      </c>
      <c r="D30" s="469"/>
      <c r="E30" s="469"/>
      <c r="F30" s="469"/>
      <c r="G30" s="469"/>
      <c r="H30" s="469"/>
      <c r="I30" s="469"/>
      <c r="J30" s="469"/>
      <c r="K30" s="469"/>
      <c r="L30" s="469"/>
      <c r="AA30" s="423">
        <f t="shared" si="0"/>
        <v>0</v>
      </c>
      <c r="AB30" s="423">
        <f>AA30*VLOOKUP($C30,MOSCOW_Table[],2,TRUE)</f>
        <v>0</v>
      </c>
    </row>
    <row r="31" spans="1:28" ht="30">
      <c r="A31" s="497">
        <v>5</v>
      </c>
      <c r="B31" s="500" t="s">
        <v>973</v>
      </c>
      <c r="C31" s="499" t="s">
        <v>50</v>
      </c>
      <c r="D31" s="469"/>
      <c r="E31" s="469"/>
      <c r="F31" s="469"/>
      <c r="G31" s="469"/>
      <c r="H31" s="469"/>
      <c r="I31" s="469"/>
      <c r="J31" s="469"/>
      <c r="K31" s="469"/>
      <c r="L31" s="469"/>
      <c r="AA31" s="423">
        <f t="shared" si="0"/>
        <v>0</v>
      </c>
      <c r="AB31" s="423">
        <f>AA31*VLOOKUP($C31,MOSCOW_Table[],2,TRUE)</f>
        <v>0</v>
      </c>
    </row>
    <row r="32" spans="1:28" ht="30">
      <c r="A32" s="501">
        <v>6</v>
      </c>
      <c r="B32" s="502" t="s">
        <v>974</v>
      </c>
      <c r="C32" s="499" t="s">
        <v>21</v>
      </c>
      <c r="D32" s="469"/>
      <c r="E32" s="469"/>
      <c r="F32" s="469"/>
      <c r="G32" s="469"/>
      <c r="H32" s="469"/>
      <c r="I32" s="469"/>
      <c r="J32" s="469"/>
      <c r="K32" s="469"/>
      <c r="L32" s="469"/>
      <c r="AA32" s="423">
        <f t="shared" si="0"/>
        <v>0</v>
      </c>
      <c r="AB32" s="423">
        <f>AA32*VLOOKUP($C32,MOSCOW_Table[],2,TRUE)</f>
        <v>0</v>
      </c>
    </row>
    <row r="33" spans="1:28" ht="15.75">
      <c r="A33" s="479" t="s">
        <v>975</v>
      </c>
      <c r="B33" s="480"/>
      <c r="C33" s="481"/>
      <c r="D33" s="482"/>
      <c r="E33" s="482"/>
      <c r="F33" s="482"/>
      <c r="G33" s="482"/>
      <c r="H33" s="482"/>
      <c r="I33" s="482"/>
      <c r="J33" s="482"/>
      <c r="K33" s="482"/>
      <c r="L33" s="483"/>
      <c r="AA33" s="423"/>
      <c r="AB33" s="423"/>
    </row>
    <row r="34" spans="1:28" ht="30">
      <c r="A34" s="497">
        <v>1</v>
      </c>
      <c r="B34" s="500" t="s">
        <v>976</v>
      </c>
      <c r="C34" s="499" t="s">
        <v>21</v>
      </c>
      <c r="D34" s="469"/>
      <c r="E34" s="469"/>
      <c r="F34" s="469"/>
      <c r="G34" s="469"/>
      <c r="H34" s="469"/>
      <c r="I34" s="469"/>
      <c r="J34" s="469"/>
      <c r="K34" s="469"/>
      <c r="L34" s="469"/>
      <c r="AA34" s="423">
        <f t="shared" si="0"/>
        <v>0</v>
      </c>
      <c r="AB34" s="423">
        <f>AA34*VLOOKUP($C34,MOSCOW_Table[],2,TRUE)</f>
        <v>0</v>
      </c>
    </row>
    <row r="35" spans="1:28" ht="30">
      <c r="A35" s="501">
        <v>2</v>
      </c>
      <c r="B35" s="502" t="s">
        <v>977</v>
      </c>
      <c r="C35" s="499" t="s">
        <v>21</v>
      </c>
      <c r="D35" s="469"/>
      <c r="E35" s="469"/>
      <c r="F35" s="469"/>
      <c r="G35" s="469"/>
      <c r="H35" s="469"/>
      <c r="I35" s="469"/>
      <c r="J35" s="469"/>
      <c r="K35" s="469"/>
      <c r="L35" s="469"/>
      <c r="AA35" s="423">
        <f t="shared" si="0"/>
        <v>0</v>
      </c>
      <c r="AB35" s="423">
        <f>AA35*VLOOKUP($C35,MOSCOW_Table[],2,TRUE)</f>
        <v>0</v>
      </c>
    </row>
    <row r="36" spans="1:28" ht="30">
      <c r="A36" s="497">
        <v>3</v>
      </c>
      <c r="B36" s="500" t="s">
        <v>978</v>
      </c>
      <c r="C36" s="499"/>
      <c r="D36" s="469"/>
      <c r="E36" s="469"/>
      <c r="F36" s="469"/>
      <c r="G36" s="469"/>
      <c r="H36" s="469"/>
      <c r="I36" s="469"/>
      <c r="J36" s="469"/>
      <c r="K36" s="469"/>
      <c r="L36" s="469"/>
      <c r="AA36" s="423"/>
      <c r="AB36" s="423"/>
    </row>
    <row r="37" spans="1:28" ht="30">
      <c r="A37" s="497">
        <v>4</v>
      </c>
      <c r="B37" s="500" t="s">
        <v>979</v>
      </c>
      <c r="C37" s="499" t="s">
        <v>21</v>
      </c>
      <c r="D37" s="469"/>
      <c r="E37" s="469"/>
      <c r="F37" s="469"/>
      <c r="G37" s="469"/>
      <c r="H37" s="469"/>
      <c r="I37" s="469"/>
      <c r="J37" s="469"/>
      <c r="K37" s="469"/>
      <c r="L37" s="469"/>
      <c r="AA37" s="423">
        <f t="shared" si="0"/>
        <v>0</v>
      </c>
      <c r="AB37" s="423">
        <f>AA37*VLOOKUP($C37,MOSCOW_Table[],2,TRUE)</f>
        <v>0</v>
      </c>
    </row>
    <row r="38" spans="1:28" ht="30">
      <c r="A38" s="497">
        <v>5</v>
      </c>
      <c r="B38" s="500" t="s">
        <v>980</v>
      </c>
      <c r="C38" s="499" t="s">
        <v>29</v>
      </c>
      <c r="D38" s="469"/>
      <c r="E38" s="469"/>
      <c r="F38" s="469"/>
      <c r="G38" s="469"/>
      <c r="H38" s="469"/>
      <c r="I38" s="469"/>
      <c r="J38" s="469"/>
      <c r="K38" s="469"/>
      <c r="L38" s="469"/>
      <c r="AA38" s="423">
        <f t="shared" si="0"/>
        <v>0</v>
      </c>
      <c r="AB38" s="423">
        <f>AA38*VLOOKUP($C38,MOSCOW_Table[],2,TRUE)</f>
        <v>0</v>
      </c>
    </row>
    <row r="39" spans="1:28" ht="30">
      <c r="A39" s="497">
        <v>6</v>
      </c>
      <c r="B39" s="500" t="s">
        <v>981</v>
      </c>
      <c r="C39" s="499" t="s">
        <v>29</v>
      </c>
      <c r="D39" s="469"/>
      <c r="E39" s="469"/>
      <c r="F39" s="469"/>
      <c r="G39" s="469"/>
      <c r="H39" s="469"/>
      <c r="I39" s="469"/>
      <c r="J39" s="469"/>
      <c r="K39" s="469"/>
      <c r="L39" s="469"/>
      <c r="AA39" s="423">
        <f t="shared" si="0"/>
        <v>0</v>
      </c>
      <c r="AB39" s="423">
        <f>AA39*VLOOKUP($C39,MOSCOW_Table[],2,TRUE)</f>
        <v>0</v>
      </c>
    </row>
    <row r="40" spans="1:28" ht="30">
      <c r="A40" s="497">
        <v>7</v>
      </c>
      <c r="B40" s="500" t="s">
        <v>982</v>
      </c>
      <c r="C40" s="499" t="s">
        <v>29</v>
      </c>
      <c r="D40" s="469"/>
      <c r="E40" s="469"/>
      <c r="F40" s="469"/>
      <c r="G40" s="469"/>
      <c r="H40" s="469"/>
      <c r="I40" s="469"/>
      <c r="J40" s="469"/>
      <c r="K40" s="469"/>
      <c r="L40" s="469"/>
      <c r="AA40" s="423">
        <f t="shared" si="0"/>
        <v>0</v>
      </c>
      <c r="AB40" s="423">
        <f>AA40*VLOOKUP($C40,MOSCOW_Table[],2,TRUE)</f>
        <v>0</v>
      </c>
    </row>
    <row r="41" spans="1:28">
      <c r="A41" s="497">
        <v>8</v>
      </c>
      <c r="B41" s="500" t="s">
        <v>983</v>
      </c>
      <c r="C41" s="499" t="s">
        <v>21</v>
      </c>
      <c r="D41" s="469"/>
      <c r="E41" s="469"/>
      <c r="F41" s="469"/>
      <c r="G41" s="469"/>
      <c r="H41" s="469"/>
      <c r="I41" s="469"/>
      <c r="J41" s="469"/>
      <c r="K41" s="469"/>
      <c r="L41" s="469"/>
      <c r="AA41" s="423">
        <f t="shared" si="0"/>
        <v>0</v>
      </c>
      <c r="AB41" s="423">
        <f>AA41*VLOOKUP($C41,MOSCOW_Table[],2,TRUE)</f>
        <v>0</v>
      </c>
    </row>
    <row r="42" spans="1:28">
      <c r="A42" s="497">
        <v>9</v>
      </c>
      <c r="B42" s="500" t="s">
        <v>984</v>
      </c>
      <c r="C42" s="499" t="s">
        <v>29</v>
      </c>
      <c r="D42" s="469"/>
      <c r="E42" s="469"/>
      <c r="F42" s="469"/>
      <c r="G42" s="469"/>
      <c r="H42" s="469"/>
      <c r="I42" s="469"/>
      <c r="J42" s="469"/>
      <c r="K42" s="469"/>
      <c r="L42" s="469"/>
      <c r="AA42" s="423">
        <f t="shared" si="0"/>
        <v>0</v>
      </c>
      <c r="AB42" s="423">
        <f>AA42*VLOOKUP($C42,MOSCOW_Table[],2,TRUE)</f>
        <v>0</v>
      </c>
    </row>
    <row r="43" spans="1:28" ht="30">
      <c r="A43" s="497">
        <v>10</v>
      </c>
      <c r="B43" s="500" t="s">
        <v>985</v>
      </c>
      <c r="C43" s="499" t="s">
        <v>50</v>
      </c>
      <c r="D43" s="469"/>
      <c r="E43" s="469"/>
      <c r="F43" s="469"/>
      <c r="G43" s="469"/>
      <c r="H43" s="469"/>
      <c r="I43" s="469"/>
      <c r="J43" s="469"/>
      <c r="K43" s="469"/>
      <c r="L43" s="469"/>
      <c r="AA43" s="423">
        <f t="shared" si="0"/>
        <v>0</v>
      </c>
      <c r="AB43" s="423">
        <f>AA43*VLOOKUP($C43,MOSCOW_Table[],2,TRUE)</f>
        <v>0</v>
      </c>
    </row>
    <row r="44" spans="1:28" ht="30">
      <c r="A44" s="497">
        <v>11</v>
      </c>
      <c r="B44" s="500" t="s">
        <v>986</v>
      </c>
      <c r="C44" s="499" t="s">
        <v>29</v>
      </c>
      <c r="D44" s="469"/>
      <c r="E44" s="469"/>
      <c r="F44" s="469"/>
      <c r="G44" s="469"/>
      <c r="H44" s="469"/>
      <c r="I44" s="469"/>
      <c r="J44" s="469"/>
      <c r="K44" s="469"/>
      <c r="L44" s="469"/>
      <c r="AA44" s="423">
        <f t="shared" si="0"/>
        <v>0</v>
      </c>
      <c r="AB44" s="423">
        <f>AA44*VLOOKUP($C44,MOSCOW_Table[],2,TRUE)</f>
        <v>0</v>
      </c>
    </row>
    <row r="45" spans="1:28" ht="30">
      <c r="A45" s="497">
        <v>12</v>
      </c>
      <c r="B45" s="500" t="s">
        <v>987</v>
      </c>
      <c r="C45" s="499" t="s">
        <v>21</v>
      </c>
      <c r="D45" s="469"/>
      <c r="E45" s="469"/>
      <c r="F45" s="469"/>
      <c r="G45" s="469"/>
      <c r="H45" s="469"/>
      <c r="I45" s="469"/>
      <c r="J45" s="469"/>
      <c r="K45" s="469"/>
      <c r="L45" s="469"/>
      <c r="AA45" s="423">
        <f t="shared" si="0"/>
        <v>0</v>
      </c>
      <c r="AB45" s="423">
        <f>AA45*VLOOKUP($C45,MOSCOW_Table[],2,TRUE)</f>
        <v>0</v>
      </c>
    </row>
    <row r="46" spans="1:28" ht="30">
      <c r="A46" s="497">
        <v>13</v>
      </c>
      <c r="B46" s="500" t="s">
        <v>988</v>
      </c>
      <c r="C46" s="499" t="s">
        <v>21</v>
      </c>
      <c r="D46" s="469"/>
      <c r="E46" s="469"/>
      <c r="F46" s="469"/>
      <c r="G46" s="469"/>
      <c r="H46" s="469"/>
      <c r="I46" s="469"/>
      <c r="J46" s="469"/>
      <c r="K46" s="469"/>
      <c r="L46" s="469"/>
      <c r="AA46" s="423">
        <f t="shared" si="0"/>
        <v>0</v>
      </c>
      <c r="AB46" s="423">
        <f>AA46*VLOOKUP($C46,MOSCOW_Table[],2,TRUE)</f>
        <v>0</v>
      </c>
    </row>
    <row r="47" spans="1:28">
      <c r="A47" s="497">
        <v>14</v>
      </c>
      <c r="B47" s="500" t="s">
        <v>989</v>
      </c>
      <c r="C47" s="499" t="s">
        <v>50</v>
      </c>
      <c r="D47" s="469"/>
      <c r="E47" s="469"/>
      <c r="F47" s="469"/>
      <c r="G47" s="469"/>
      <c r="H47" s="469"/>
      <c r="I47" s="469"/>
      <c r="J47" s="469"/>
      <c r="K47" s="469"/>
      <c r="L47" s="469"/>
      <c r="AA47" s="423">
        <f t="shared" si="0"/>
        <v>0</v>
      </c>
      <c r="AB47" s="423">
        <f>AA47*VLOOKUP($C47,MOSCOW_Table[],2,TRUE)</f>
        <v>0</v>
      </c>
    </row>
    <row r="48" spans="1:28">
      <c r="A48" s="497">
        <v>15</v>
      </c>
      <c r="B48" s="500" t="s">
        <v>990</v>
      </c>
      <c r="C48" s="499" t="s">
        <v>50</v>
      </c>
      <c r="D48" s="469"/>
      <c r="E48" s="469"/>
      <c r="F48" s="469"/>
      <c r="G48" s="469"/>
      <c r="H48" s="469"/>
      <c r="I48" s="469"/>
      <c r="J48" s="469"/>
      <c r="K48" s="469"/>
      <c r="L48" s="469"/>
      <c r="AA48" s="423">
        <f t="shared" si="0"/>
        <v>0</v>
      </c>
      <c r="AB48" s="423">
        <f>AA48*VLOOKUP($C48,MOSCOW_Table[],2,TRUE)</f>
        <v>0</v>
      </c>
    </row>
    <row r="49" spans="1:29" ht="15.75">
      <c r="A49" s="484" t="s">
        <v>991</v>
      </c>
      <c r="B49" s="485"/>
      <c r="C49" s="486"/>
      <c r="D49" s="487"/>
      <c r="E49" s="487"/>
      <c r="F49" s="487"/>
      <c r="G49" s="487"/>
      <c r="H49" s="487"/>
      <c r="I49" s="487"/>
      <c r="J49" s="487"/>
      <c r="K49" s="487"/>
      <c r="L49" s="487"/>
      <c r="AA49" s="423"/>
      <c r="AB49" s="423"/>
    </row>
    <row r="50" spans="1:29" ht="30">
      <c r="A50" s="497">
        <v>1</v>
      </c>
      <c r="B50" s="500" t="s">
        <v>992</v>
      </c>
      <c r="C50" s="499" t="s">
        <v>21</v>
      </c>
      <c r="D50" s="469"/>
      <c r="E50" s="469"/>
      <c r="F50" s="469"/>
      <c r="G50" s="469"/>
      <c r="H50" s="469"/>
      <c r="I50" s="469"/>
      <c r="J50" s="469"/>
      <c r="K50" s="469"/>
      <c r="L50" s="469"/>
      <c r="AA50" s="423">
        <f t="shared" si="0"/>
        <v>0</v>
      </c>
      <c r="AB50" s="423">
        <f>AA50*VLOOKUP($C50,MOSCOW_Table[],2,TRUE)</f>
        <v>0</v>
      </c>
    </row>
    <row r="51" spans="1:29" ht="30">
      <c r="A51" s="497">
        <v>2</v>
      </c>
      <c r="B51" s="500" t="s">
        <v>993</v>
      </c>
      <c r="C51" s="499" t="s">
        <v>21</v>
      </c>
      <c r="D51" s="469"/>
      <c r="E51" s="469"/>
      <c r="F51" s="469"/>
      <c r="G51" s="469"/>
      <c r="H51" s="469"/>
      <c r="I51" s="469"/>
      <c r="J51" s="469"/>
      <c r="K51" s="469"/>
      <c r="L51" s="469"/>
      <c r="AA51" s="423">
        <f t="shared" si="0"/>
        <v>0</v>
      </c>
      <c r="AB51" s="423">
        <f>AA51*VLOOKUP($C51,MOSCOW_Table[],2,TRUE)</f>
        <v>0</v>
      </c>
    </row>
    <row r="52" spans="1:29" ht="15.75">
      <c r="A52" s="488" t="s">
        <v>994</v>
      </c>
      <c r="B52" s="489"/>
      <c r="C52" s="490"/>
      <c r="D52" s="491"/>
      <c r="E52" s="491"/>
      <c r="F52" s="491"/>
      <c r="G52" s="491"/>
      <c r="H52" s="491"/>
      <c r="I52" s="491"/>
      <c r="J52" s="491"/>
      <c r="K52" s="491"/>
      <c r="L52" s="492"/>
      <c r="AA52" s="423"/>
      <c r="AB52" s="423"/>
    </row>
    <row r="53" spans="1:29" ht="30">
      <c r="A53" s="501">
        <v>1</v>
      </c>
      <c r="B53" s="503" t="s">
        <v>995</v>
      </c>
      <c r="C53" s="499" t="s">
        <v>21</v>
      </c>
      <c r="D53" s="469"/>
      <c r="E53" s="469"/>
      <c r="F53" s="469"/>
      <c r="G53" s="469"/>
      <c r="H53" s="469"/>
      <c r="I53" s="469"/>
      <c r="J53" s="469"/>
      <c r="K53" s="469"/>
      <c r="L53" s="469"/>
      <c r="AA53" s="423">
        <f t="shared" si="0"/>
        <v>0</v>
      </c>
      <c r="AB53" s="423">
        <f>AA53*VLOOKUP($C53,MOSCOW_Table[],2,TRUE)</f>
        <v>0</v>
      </c>
      <c r="AC53">
        <f>SUM(AB53:AB57)</f>
        <v>0</v>
      </c>
    </row>
    <row r="54" spans="1:29" ht="30">
      <c r="A54" s="501">
        <v>2</v>
      </c>
      <c r="B54" s="503" t="s">
        <v>996</v>
      </c>
      <c r="C54" s="499" t="s">
        <v>21</v>
      </c>
      <c r="D54" s="469"/>
      <c r="E54" s="469"/>
      <c r="F54" s="469"/>
      <c r="G54" s="469"/>
      <c r="H54" s="469"/>
      <c r="I54" s="469"/>
      <c r="J54" s="469"/>
      <c r="K54" s="469"/>
      <c r="L54" s="469"/>
      <c r="AA54" s="423">
        <f t="shared" si="0"/>
        <v>0</v>
      </c>
      <c r="AB54" s="423">
        <f>AA54*VLOOKUP($C54,MOSCOW_Table[],2,TRUE)</f>
        <v>0</v>
      </c>
    </row>
    <row r="55" spans="1:29">
      <c r="A55" s="501">
        <v>3</v>
      </c>
      <c r="B55" s="503" t="s">
        <v>997</v>
      </c>
      <c r="C55" s="499" t="s">
        <v>21</v>
      </c>
      <c r="D55" s="469"/>
      <c r="E55" s="469"/>
      <c r="F55" s="469"/>
      <c r="G55" s="469"/>
      <c r="H55" s="469"/>
      <c r="I55" s="469"/>
      <c r="J55" s="469"/>
      <c r="K55" s="469"/>
      <c r="L55" s="469"/>
      <c r="AA55" s="423">
        <f t="shared" si="0"/>
        <v>0</v>
      </c>
      <c r="AB55" s="423">
        <f>AA55*VLOOKUP($C55,MOSCOW_Table[],2,TRUE)</f>
        <v>0</v>
      </c>
    </row>
    <row r="56" spans="1:29">
      <c r="A56" s="501">
        <v>4</v>
      </c>
      <c r="B56" s="503" t="s">
        <v>998</v>
      </c>
      <c r="C56" s="499" t="s">
        <v>21</v>
      </c>
      <c r="D56" s="469"/>
      <c r="E56" s="469"/>
      <c r="F56" s="469"/>
      <c r="G56" s="469"/>
      <c r="H56" s="469"/>
      <c r="I56" s="469"/>
      <c r="J56" s="469"/>
      <c r="K56" s="469"/>
      <c r="L56" s="469"/>
      <c r="AA56" s="423">
        <f t="shared" si="0"/>
        <v>0</v>
      </c>
      <c r="AB56" s="423">
        <f>AA56*VLOOKUP($C56,MOSCOW_Table[],2,TRUE)</f>
        <v>0</v>
      </c>
    </row>
    <row r="57" spans="1:29" ht="30">
      <c r="A57" s="501">
        <v>5</v>
      </c>
      <c r="B57" s="503" t="s">
        <v>999</v>
      </c>
      <c r="C57" s="499" t="s">
        <v>21</v>
      </c>
      <c r="D57" s="469"/>
      <c r="E57" s="469"/>
      <c r="F57" s="469"/>
      <c r="G57" s="469"/>
      <c r="H57" s="469"/>
      <c r="I57" s="469"/>
      <c r="J57" s="469"/>
      <c r="K57" s="469"/>
      <c r="L57" s="469"/>
      <c r="AA57" s="423">
        <f t="shared" si="0"/>
        <v>0</v>
      </c>
      <c r="AB57" s="423">
        <f>AA57*VLOOKUP($C57,MOSCOW_Table[],2,TRUE)</f>
        <v>0</v>
      </c>
    </row>
    <row r="58" spans="1:29" ht="15.75">
      <c r="A58" s="470" t="s">
        <v>1000</v>
      </c>
      <c r="B58" s="471"/>
      <c r="C58" s="472"/>
      <c r="D58" s="473"/>
      <c r="E58" s="473"/>
      <c r="F58" s="473"/>
      <c r="G58" s="473"/>
      <c r="H58" s="473"/>
      <c r="I58" s="473"/>
      <c r="J58" s="473"/>
      <c r="K58" s="473"/>
      <c r="L58" s="474"/>
      <c r="AA58" s="423"/>
      <c r="AB58" s="423"/>
    </row>
    <row r="59" spans="1:29" ht="29.25" customHeight="1">
      <c r="A59" s="598" t="s">
        <v>1001</v>
      </c>
      <c r="B59" s="599"/>
      <c r="C59" s="599"/>
      <c r="D59" s="599"/>
      <c r="E59" s="599"/>
      <c r="F59" s="599"/>
      <c r="G59" s="599"/>
      <c r="H59" s="599"/>
      <c r="I59" s="599"/>
      <c r="J59" s="599"/>
      <c r="K59" s="599"/>
      <c r="L59" s="600"/>
      <c r="AA59" s="423"/>
      <c r="AB59" s="423"/>
    </row>
    <row r="60" spans="1:29">
      <c r="A60" s="598" t="s">
        <v>1002</v>
      </c>
      <c r="B60" s="599"/>
      <c r="C60" s="599"/>
      <c r="D60" s="599"/>
      <c r="E60" s="599"/>
      <c r="F60" s="599"/>
      <c r="G60" s="599"/>
      <c r="H60" s="599"/>
      <c r="I60" s="599"/>
      <c r="J60" s="599"/>
      <c r="K60" s="599"/>
      <c r="L60" s="600"/>
      <c r="AA60" s="423"/>
      <c r="AB60" s="423"/>
    </row>
    <row r="61" spans="1:29" ht="30">
      <c r="A61" s="501">
        <v>1</v>
      </c>
      <c r="B61" s="503" t="s">
        <v>1003</v>
      </c>
      <c r="C61" s="504" t="s">
        <v>21</v>
      </c>
      <c r="D61" s="469"/>
      <c r="E61" s="469"/>
      <c r="F61" s="469"/>
      <c r="G61" s="469"/>
      <c r="H61" s="469"/>
      <c r="I61" s="469"/>
      <c r="J61" s="469"/>
      <c r="K61" s="469"/>
      <c r="L61" s="469"/>
      <c r="AA61" s="423">
        <f t="shared" si="0"/>
        <v>0</v>
      </c>
      <c r="AB61" s="423">
        <f>AA61*VLOOKUP($C61,MOSCOW_Table[],2,TRUE)</f>
        <v>0</v>
      </c>
      <c r="AC61">
        <f>SUM(AB61:AB74)</f>
        <v>0</v>
      </c>
    </row>
    <row r="62" spans="1:29" ht="45">
      <c r="A62" s="505" t="s">
        <v>25</v>
      </c>
      <c r="B62" s="506" t="s">
        <v>1004</v>
      </c>
      <c r="C62" s="504" t="s">
        <v>21</v>
      </c>
      <c r="D62" s="469"/>
      <c r="E62" s="469"/>
      <c r="F62" s="469"/>
      <c r="G62" s="469"/>
      <c r="H62" s="469"/>
      <c r="I62" s="469"/>
      <c r="J62" s="469"/>
      <c r="K62" s="469"/>
      <c r="L62" s="469"/>
      <c r="AA62" s="423">
        <f t="shared" si="0"/>
        <v>0</v>
      </c>
      <c r="AB62" s="423">
        <f>AA62*VLOOKUP($C62,MOSCOW_Table[],2,TRUE)</f>
        <v>0</v>
      </c>
    </row>
    <row r="63" spans="1:29" ht="60">
      <c r="A63" s="505" t="s">
        <v>27</v>
      </c>
      <c r="B63" s="506" t="s">
        <v>1005</v>
      </c>
      <c r="C63" s="504" t="s">
        <v>21</v>
      </c>
      <c r="D63" s="469"/>
      <c r="E63" s="469"/>
      <c r="F63" s="469"/>
      <c r="G63" s="469"/>
      <c r="H63" s="469"/>
      <c r="I63" s="469"/>
      <c r="J63" s="469"/>
      <c r="K63" s="469"/>
      <c r="L63" s="469"/>
      <c r="AA63" s="423">
        <f t="shared" si="0"/>
        <v>0</v>
      </c>
      <c r="AB63" s="423">
        <f>AA63*VLOOKUP($C63,MOSCOW_Table[],2,TRUE)</f>
        <v>0</v>
      </c>
    </row>
    <row r="64" spans="1:29" ht="30">
      <c r="A64" s="501">
        <v>2</v>
      </c>
      <c r="B64" s="503" t="s">
        <v>1006</v>
      </c>
      <c r="C64" s="504" t="s">
        <v>21</v>
      </c>
      <c r="D64" s="469"/>
      <c r="E64" s="469"/>
      <c r="F64" s="469"/>
      <c r="G64" s="469"/>
      <c r="H64" s="469"/>
      <c r="I64" s="469"/>
      <c r="J64" s="469"/>
      <c r="K64" s="469"/>
      <c r="L64" s="469"/>
      <c r="AA64" s="423">
        <f t="shared" si="0"/>
        <v>0</v>
      </c>
      <c r="AB64" s="423">
        <f>AA64*VLOOKUP($C64,MOSCOW_Table[],2,TRUE)</f>
        <v>0</v>
      </c>
    </row>
    <row r="65" spans="1:29" ht="45">
      <c r="A65" s="501">
        <v>3</v>
      </c>
      <c r="B65" s="503" t="s">
        <v>1007</v>
      </c>
      <c r="C65" s="504" t="s">
        <v>21</v>
      </c>
      <c r="D65" s="469"/>
      <c r="E65" s="469"/>
      <c r="F65" s="469"/>
      <c r="G65" s="469"/>
      <c r="H65" s="469"/>
      <c r="I65" s="469"/>
      <c r="J65" s="469"/>
      <c r="K65" s="469"/>
      <c r="L65" s="469"/>
      <c r="AA65" s="423">
        <f t="shared" si="0"/>
        <v>0</v>
      </c>
      <c r="AB65" s="423">
        <f>AA65*VLOOKUP($C65,MOSCOW_Table[],2,TRUE)</f>
        <v>0</v>
      </c>
    </row>
    <row r="66" spans="1:29" ht="30">
      <c r="A66" s="501">
        <v>4</v>
      </c>
      <c r="B66" s="503" t="s">
        <v>1008</v>
      </c>
      <c r="C66" s="504" t="s">
        <v>21</v>
      </c>
      <c r="D66" s="469"/>
      <c r="E66" s="469"/>
      <c r="F66" s="469"/>
      <c r="G66" s="469"/>
      <c r="H66" s="469"/>
      <c r="I66" s="469"/>
      <c r="J66" s="469"/>
      <c r="K66" s="469"/>
      <c r="L66" s="469"/>
      <c r="AA66" s="423">
        <f t="shared" si="0"/>
        <v>0</v>
      </c>
      <c r="AB66" s="423">
        <f>AA66*VLOOKUP($C66,MOSCOW_Table[],2,TRUE)</f>
        <v>0</v>
      </c>
    </row>
    <row r="67" spans="1:29">
      <c r="A67" s="501">
        <v>5</v>
      </c>
      <c r="B67" s="503" t="s">
        <v>1009</v>
      </c>
      <c r="C67" s="504" t="s">
        <v>21</v>
      </c>
      <c r="D67" s="469"/>
      <c r="E67" s="469"/>
      <c r="F67" s="469"/>
      <c r="G67" s="469"/>
      <c r="H67" s="469"/>
      <c r="I67" s="469"/>
      <c r="J67" s="469"/>
      <c r="K67" s="469"/>
      <c r="L67" s="469"/>
      <c r="AA67" s="423">
        <f t="shared" si="0"/>
        <v>0</v>
      </c>
      <c r="AB67" s="423">
        <f>AA67*VLOOKUP($C67,MOSCOW_Table[],2,TRUE)</f>
        <v>0</v>
      </c>
    </row>
    <row r="68" spans="1:29" ht="15.75">
      <c r="A68" s="470" t="s">
        <v>1010</v>
      </c>
      <c r="B68" s="471"/>
      <c r="C68" s="472"/>
      <c r="D68" s="473"/>
      <c r="E68" s="473"/>
      <c r="F68" s="473"/>
      <c r="G68" s="473"/>
      <c r="H68" s="473"/>
      <c r="I68" s="473"/>
      <c r="J68" s="473"/>
      <c r="K68" s="473"/>
      <c r="L68" s="474"/>
      <c r="AA68" s="423"/>
      <c r="AB68" s="423"/>
    </row>
    <row r="69" spans="1:29">
      <c r="A69" s="497">
        <v>1</v>
      </c>
      <c r="B69" s="498" t="s">
        <v>1011</v>
      </c>
      <c r="C69" s="499" t="s">
        <v>29</v>
      </c>
      <c r="D69" s="469"/>
      <c r="E69" s="469"/>
      <c r="F69" s="469"/>
      <c r="G69" s="469"/>
      <c r="H69" s="469"/>
      <c r="I69" s="469"/>
      <c r="J69" s="469"/>
      <c r="K69" s="469"/>
      <c r="L69" s="469"/>
      <c r="AA69" s="423">
        <f t="shared" si="0"/>
        <v>0</v>
      </c>
      <c r="AB69" s="423">
        <f>AA69*VLOOKUP($C69,MOSCOW_Table[],2,TRUE)</f>
        <v>0</v>
      </c>
    </row>
    <row r="70" spans="1:29" ht="15.75">
      <c r="A70" s="470" t="s">
        <v>1012</v>
      </c>
      <c r="B70" s="471"/>
      <c r="C70" s="472"/>
      <c r="D70" s="473"/>
      <c r="E70" s="473"/>
      <c r="F70" s="473"/>
      <c r="G70" s="473"/>
      <c r="H70" s="473"/>
      <c r="I70" s="473"/>
      <c r="J70" s="473"/>
      <c r="K70" s="473"/>
      <c r="L70" s="474"/>
      <c r="AA70" s="423"/>
      <c r="AB70" s="423"/>
    </row>
    <row r="71" spans="1:29" ht="30">
      <c r="A71" s="501">
        <v>1</v>
      </c>
      <c r="B71" s="503" t="s">
        <v>1013</v>
      </c>
      <c r="C71" s="504" t="s">
        <v>21</v>
      </c>
      <c r="D71" s="469"/>
      <c r="E71" s="469"/>
      <c r="F71" s="469"/>
      <c r="G71" s="469"/>
      <c r="H71" s="469"/>
      <c r="I71" s="469"/>
      <c r="J71" s="469"/>
      <c r="K71" s="469"/>
      <c r="L71" s="469"/>
      <c r="AA71" s="423">
        <f t="shared" ref="AA71:AA86" si="1">IF(COUNTA($D71)=1,$D$4)+IF(COUNTA($E71)=1,$E$4)+IF(COUNTA($F71)=1,$F$4)+IF(COUNTA($G71)=1,$G$4)+IF(COUNTA($H71)=1,$H$4)+IF(COUNTA($I71)=1,$I$4)</f>
        <v>0</v>
      </c>
      <c r="AB71" s="423">
        <f>AA71*VLOOKUP($C71,MOSCOW_Table[],2,TRUE)</f>
        <v>0</v>
      </c>
    </row>
    <row r="72" spans="1:29">
      <c r="A72" s="501">
        <v>2</v>
      </c>
      <c r="B72" s="503" t="s">
        <v>1014</v>
      </c>
      <c r="C72" s="504" t="s">
        <v>21</v>
      </c>
      <c r="D72" s="469"/>
      <c r="E72" s="469"/>
      <c r="F72" s="469"/>
      <c r="G72" s="469"/>
      <c r="H72" s="469"/>
      <c r="I72" s="469"/>
      <c r="J72" s="469"/>
      <c r="K72" s="469"/>
      <c r="L72" s="469"/>
      <c r="AA72" s="423">
        <f t="shared" si="1"/>
        <v>0</v>
      </c>
      <c r="AB72" s="423">
        <f>AA72*VLOOKUP($C72,MOSCOW_Table[],2,TRUE)</f>
        <v>0</v>
      </c>
    </row>
    <row r="73" spans="1:29" ht="30">
      <c r="A73" s="501">
        <v>3</v>
      </c>
      <c r="B73" s="503" t="s">
        <v>1015</v>
      </c>
      <c r="C73" s="504" t="s">
        <v>21</v>
      </c>
      <c r="D73" s="469"/>
      <c r="E73" s="469"/>
      <c r="F73" s="469"/>
      <c r="G73" s="469"/>
      <c r="H73" s="469"/>
      <c r="I73" s="469"/>
      <c r="J73" s="469"/>
      <c r="K73" s="469"/>
      <c r="L73" s="469"/>
      <c r="AA73" s="423">
        <f t="shared" si="1"/>
        <v>0</v>
      </c>
      <c r="AB73" s="423">
        <f>AA73*VLOOKUP($C73,MOSCOW_Table[],2,TRUE)</f>
        <v>0</v>
      </c>
    </row>
    <row r="74" spans="1:29" ht="30">
      <c r="A74" s="501">
        <v>4</v>
      </c>
      <c r="B74" s="503" t="s">
        <v>1016</v>
      </c>
      <c r="C74" s="504" t="s">
        <v>21</v>
      </c>
      <c r="D74" s="469"/>
      <c r="E74" s="469"/>
      <c r="F74" s="469"/>
      <c r="G74" s="469"/>
      <c r="H74" s="469"/>
      <c r="I74" s="469"/>
      <c r="J74" s="469"/>
      <c r="K74" s="469"/>
      <c r="L74" s="469"/>
      <c r="AA74" s="423">
        <f t="shared" si="1"/>
        <v>0</v>
      </c>
      <c r="AB74" s="423">
        <f>AA74*VLOOKUP($C74,MOSCOW_Table[],2,TRUE)</f>
        <v>0</v>
      </c>
    </row>
    <row r="75" spans="1:29">
      <c r="A75" s="493" t="s">
        <v>1017</v>
      </c>
      <c r="B75" s="494"/>
      <c r="C75" s="495"/>
      <c r="D75" s="494"/>
      <c r="E75" s="494"/>
      <c r="F75" s="494"/>
      <c r="G75" s="494"/>
      <c r="H75" s="494"/>
      <c r="I75" s="494"/>
      <c r="J75" s="494"/>
      <c r="K75" s="494"/>
      <c r="L75" s="496"/>
      <c r="AA75" s="423"/>
      <c r="AB75" s="423"/>
    </row>
    <row r="76" spans="1:29">
      <c r="A76" s="497">
        <v>1</v>
      </c>
      <c r="B76" s="498" t="s">
        <v>1018</v>
      </c>
      <c r="C76" s="499" t="s">
        <v>50</v>
      </c>
      <c r="D76" s="469"/>
      <c r="E76" s="469"/>
      <c r="F76" s="469"/>
      <c r="G76" s="469"/>
      <c r="H76" s="469"/>
      <c r="I76" s="469"/>
      <c r="J76" s="469"/>
      <c r="K76" s="469"/>
      <c r="L76" s="469"/>
      <c r="AA76" s="423">
        <f t="shared" si="1"/>
        <v>0</v>
      </c>
      <c r="AB76" s="423">
        <f>AA76*VLOOKUP($C76,MOSCOW_Table[],2,TRUE)</f>
        <v>0</v>
      </c>
      <c r="AC76">
        <f>SUM(AB76:AB79)</f>
        <v>0</v>
      </c>
    </row>
    <row r="77" spans="1:29" ht="30">
      <c r="A77" s="497">
        <v>2</v>
      </c>
      <c r="B77" s="498" t="s">
        <v>1019</v>
      </c>
      <c r="C77" s="499" t="s">
        <v>50</v>
      </c>
      <c r="D77" s="469"/>
      <c r="E77" s="469"/>
      <c r="F77" s="469"/>
      <c r="G77" s="469"/>
      <c r="H77" s="469"/>
      <c r="I77" s="469"/>
      <c r="J77" s="469"/>
      <c r="K77" s="469"/>
      <c r="L77" s="469"/>
      <c r="AA77" s="423">
        <f t="shared" si="1"/>
        <v>0</v>
      </c>
      <c r="AB77" s="423">
        <f>AA77*VLOOKUP($C77,MOSCOW_Table[],2,TRUE)</f>
        <v>0</v>
      </c>
    </row>
    <row r="78" spans="1:29" ht="30">
      <c r="A78" s="497">
        <v>3</v>
      </c>
      <c r="B78" s="498" t="s">
        <v>1020</v>
      </c>
      <c r="C78" s="499" t="s">
        <v>29</v>
      </c>
      <c r="D78" s="469"/>
      <c r="E78" s="469"/>
      <c r="F78" s="469"/>
      <c r="G78" s="469"/>
      <c r="H78" s="469"/>
      <c r="I78" s="469"/>
      <c r="J78" s="469"/>
      <c r="K78" s="469"/>
      <c r="L78" s="469"/>
      <c r="AA78" s="423">
        <f t="shared" si="1"/>
        <v>0</v>
      </c>
      <c r="AB78" s="423">
        <f>AA78*VLOOKUP($C78,MOSCOW_Table[],2,TRUE)</f>
        <v>0</v>
      </c>
    </row>
    <row r="79" spans="1:29">
      <c r="A79" s="497">
        <v>4</v>
      </c>
      <c r="B79" s="498" t="s">
        <v>1021</v>
      </c>
      <c r="C79" s="499" t="s">
        <v>50</v>
      </c>
      <c r="D79" s="469"/>
      <c r="E79" s="469"/>
      <c r="F79" s="469"/>
      <c r="G79" s="469"/>
      <c r="H79" s="469"/>
      <c r="I79" s="469"/>
      <c r="J79" s="469"/>
      <c r="K79" s="469"/>
      <c r="L79" s="469"/>
      <c r="AA79" s="423">
        <f t="shared" si="1"/>
        <v>0</v>
      </c>
      <c r="AB79" s="423">
        <f>AA79*VLOOKUP($C79,MOSCOW_Table[],2,TRUE)</f>
        <v>0</v>
      </c>
    </row>
    <row r="80" spans="1:29" ht="15.75">
      <c r="A80" s="488" t="s">
        <v>1022</v>
      </c>
      <c r="B80" s="489"/>
      <c r="C80" s="490"/>
      <c r="D80" s="491"/>
      <c r="E80" s="491"/>
      <c r="F80" s="491"/>
      <c r="G80" s="491"/>
      <c r="H80" s="491"/>
      <c r="I80" s="491"/>
      <c r="J80" s="491"/>
      <c r="K80" s="491"/>
      <c r="L80" s="492"/>
      <c r="AA80" s="423"/>
      <c r="AB80" s="423"/>
    </row>
    <row r="81" spans="1:29" ht="45">
      <c r="A81" s="501">
        <v>1</v>
      </c>
      <c r="B81" s="503" t="s">
        <v>1023</v>
      </c>
      <c r="C81" s="504" t="s">
        <v>21</v>
      </c>
      <c r="D81" s="469"/>
      <c r="E81" s="469"/>
      <c r="F81" s="469"/>
      <c r="G81" s="469"/>
      <c r="H81" s="469"/>
      <c r="I81" s="469"/>
      <c r="J81" s="469"/>
      <c r="K81" s="469"/>
      <c r="L81" s="469"/>
      <c r="AA81" s="423">
        <f t="shared" si="1"/>
        <v>0</v>
      </c>
      <c r="AB81" s="423">
        <f>AA81*VLOOKUP($C81,MOSCOW_Table[],2,TRUE)</f>
        <v>0</v>
      </c>
      <c r="AC81">
        <f>SUM(AB81:AB84)</f>
        <v>0</v>
      </c>
    </row>
    <row r="82" spans="1:29" ht="30">
      <c r="A82" s="501">
        <v>2</v>
      </c>
      <c r="B82" s="503" t="s">
        <v>1024</v>
      </c>
      <c r="C82" s="504" t="s">
        <v>21</v>
      </c>
      <c r="D82" s="469"/>
      <c r="E82" s="469"/>
      <c r="F82" s="469"/>
      <c r="G82" s="469"/>
      <c r="H82" s="469"/>
      <c r="I82" s="469"/>
      <c r="J82" s="469"/>
      <c r="K82" s="469"/>
      <c r="L82" s="469"/>
      <c r="AA82" s="423">
        <f t="shared" si="1"/>
        <v>0</v>
      </c>
      <c r="AB82" s="423">
        <f>AA82*VLOOKUP($C82,MOSCOW_Table[],2,TRUE)</f>
        <v>0</v>
      </c>
    </row>
    <row r="83" spans="1:29">
      <c r="A83" s="497">
        <v>3</v>
      </c>
      <c r="B83" s="498" t="s">
        <v>1025</v>
      </c>
      <c r="C83" s="499" t="s">
        <v>50</v>
      </c>
      <c r="D83" s="469"/>
      <c r="E83" s="469"/>
      <c r="F83" s="469"/>
      <c r="G83" s="469"/>
      <c r="H83" s="469"/>
      <c r="I83" s="469"/>
      <c r="J83" s="469"/>
      <c r="K83" s="469"/>
      <c r="L83" s="469"/>
      <c r="AA83" s="423">
        <f t="shared" si="1"/>
        <v>0</v>
      </c>
      <c r="AB83" s="423">
        <f>AA83*VLOOKUP($C83,MOSCOW_Table[],2,TRUE)</f>
        <v>0</v>
      </c>
    </row>
    <row r="84" spans="1:29" ht="45">
      <c r="A84" s="497">
        <v>4</v>
      </c>
      <c r="B84" s="498" t="s">
        <v>1026</v>
      </c>
      <c r="C84" s="499" t="s">
        <v>29</v>
      </c>
      <c r="D84" s="469"/>
      <c r="E84" s="469"/>
      <c r="F84" s="469"/>
      <c r="G84" s="469"/>
      <c r="H84" s="469"/>
      <c r="I84" s="469"/>
      <c r="J84" s="469"/>
      <c r="K84" s="469"/>
      <c r="L84" s="469"/>
      <c r="AA84" s="423">
        <f t="shared" si="1"/>
        <v>0</v>
      </c>
      <c r="AB84" s="423">
        <f>AA84*VLOOKUP($C84,MOSCOW_Table[],2,TRUE)</f>
        <v>0</v>
      </c>
    </row>
    <row r="85" spans="1:29" ht="15.75">
      <c r="A85" s="488" t="s">
        <v>1027</v>
      </c>
      <c r="B85" s="489"/>
      <c r="C85" s="490"/>
      <c r="D85" s="491"/>
      <c r="E85" s="491"/>
      <c r="F85" s="491"/>
      <c r="G85" s="491"/>
      <c r="H85" s="491"/>
      <c r="I85" s="491"/>
      <c r="J85" s="491"/>
      <c r="K85" s="491"/>
      <c r="L85" s="492"/>
      <c r="AA85" s="423"/>
      <c r="AB85" s="423"/>
    </row>
    <row r="86" spans="1:29">
      <c r="A86" s="501">
        <v>1</v>
      </c>
      <c r="B86" s="503" t="s">
        <v>1028</v>
      </c>
      <c r="C86" s="504" t="s">
        <v>21</v>
      </c>
      <c r="D86" s="469"/>
      <c r="E86" s="469"/>
      <c r="F86" s="469"/>
      <c r="G86" s="469"/>
      <c r="H86" s="469"/>
      <c r="I86" s="469"/>
      <c r="J86" s="469"/>
      <c r="K86" s="469"/>
      <c r="L86" s="469"/>
      <c r="AA86" s="423">
        <f t="shared" si="1"/>
        <v>0</v>
      </c>
      <c r="AB86" s="423">
        <f>AA86*VLOOKUP($C86,MOSCOW_Table[],2,TRUE)</f>
        <v>0</v>
      </c>
      <c r="AC86">
        <f>AB86</f>
        <v>0</v>
      </c>
    </row>
  </sheetData>
  <sheetProtection algorithmName="SHA-512" hashValue="3R5DL63EbnYFb0+UmB+j+1VS3Be9l7XfjoYNaLshLvK5F6jHzr3tBx+gY03vas263eL+frpYaYBzUpfunfgReg==" saltValue="w69363YxkxF5cyA4JefJSQ==" spinCount="100000" sheet="1" objects="1" scenarios="1"/>
  <mergeCells count="5">
    <mergeCell ref="D2:I2"/>
    <mergeCell ref="J2:J3"/>
    <mergeCell ref="K2:K3"/>
    <mergeCell ref="A59:L59"/>
    <mergeCell ref="A60:L60"/>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4D782-8F2C-4DE6-8C66-AF7F44CCAB42}">
  <sheetPr>
    <tabColor theme="4" tint="-0.499984740745262"/>
  </sheetPr>
  <dimension ref="A1:AD77"/>
  <sheetViews>
    <sheetView topLeftCell="A2" zoomScaleNormal="100" workbookViewId="0">
      <selection activeCell="A2" sqref="A2"/>
    </sheetView>
  </sheetViews>
  <sheetFormatPr defaultColWidth="8.85546875" defaultRowHeight="15"/>
  <cols>
    <col min="1" max="1" width="8.85546875" style="93"/>
    <col min="2" max="2" width="90.7109375" style="93" customWidth="1"/>
    <col min="3" max="3" width="8.85546875" style="93"/>
    <col min="4" max="7" width="10.7109375" style="93" customWidth="1"/>
    <col min="8" max="10" width="30.7109375" style="93" customWidth="1"/>
    <col min="11" max="25" width="8.85546875" style="93" customWidth="1"/>
    <col min="26" max="26" width="8.85546875" customWidth="1"/>
    <col min="27" max="29" width="0" hidden="1" customWidth="1"/>
    <col min="31" max="16384" width="8.85546875" style="93"/>
  </cols>
  <sheetData>
    <row r="1" spans="1:27" ht="15.75">
      <c r="A1" s="90" t="s">
        <v>1029</v>
      </c>
      <c r="C1" s="306"/>
      <c r="D1" s="92"/>
      <c r="E1" s="92"/>
      <c r="F1" s="92"/>
      <c r="G1" s="92"/>
      <c r="H1" s="92"/>
      <c r="I1" s="92"/>
      <c r="J1" s="178"/>
    </row>
    <row r="2" spans="1:27" ht="25.5" customHeight="1">
      <c r="A2" s="424"/>
      <c r="B2" s="425"/>
      <c r="C2" s="94"/>
      <c r="D2" s="601" t="s">
        <v>727</v>
      </c>
      <c r="E2" s="588"/>
      <c r="F2" s="588"/>
      <c r="G2" s="589"/>
      <c r="H2" s="584" t="s">
        <v>1030</v>
      </c>
      <c r="I2" s="581" t="s">
        <v>1031</v>
      </c>
      <c r="J2" s="507" t="s">
        <v>4</v>
      </c>
    </row>
    <row r="3" spans="1:27" ht="50.1" customHeight="1">
      <c r="A3" s="427" t="s">
        <v>5</v>
      </c>
      <c r="B3" s="428" t="s">
        <v>6</v>
      </c>
      <c r="C3" s="97" t="s">
        <v>7</v>
      </c>
      <c r="D3" s="508" t="s">
        <v>1032</v>
      </c>
      <c r="E3" s="99" t="s">
        <v>1033</v>
      </c>
      <c r="F3" s="99" t="s">
        <v>1034</v>
      </c>
      <c r="G3" s="101" t="s">
        <v>1035</v>
      </c>
      <c r="H3" s="590"/>
      <c r="I3" s="602"/>
      <c r="J3" s="509"/>
      <c r="AA3" t="e" cm="1">
        <f t="array" aca="1" ref="AA3" ca="1">MID(CELL("Filename",A1),FIND("]",CELL("Filename",A1))+1,255)</f>
        <v>#VALUE!</v>
      </c>
    </row>
    <row r="4" spans="1:27" ht="16.5" thickBot="1">
      <c r="A4" s="510" t="s">
        <v>1036</v>
      </c>
      <c r="B4" s="511"/>
      <c r="C4" s="512"/>
      <c r="D4" s="513">
        <v>8</v>
      </c>
      <c r="E4" s="513">
        <v>4</v>
      </c>
      <c r="F4" s="513">
        <v>2</v>
      </c>
      <c r="G4" s="513">
        <v>1</v>
      </c>
      <c r="H4" s="511"/>
      <c r="I4" s="511"/>
      <c r="J4" s="514"/>
    </row>
    <row r="5" spans="1:27" ht="15.75" thickBot="1">
      <c r="A5" s="577" t="s">
        <v>1037</v>
      </c>
      <c r="B5" s="578"/>
      <c r="C5" s="578"/>
      <c r="D5" s="578"/>
      <c r="E5" s="578"/>
      <c r="F5" s="578"/>
      <c r="G5" s="578"/>
      <c r="H5" s="578"/>
      <c r="I5" s="578"/>
      <c r="J5" s="515"/>
    </row>
    <row r="6" spans="1:27" ht="15.75" thickBot="1">
      <c r="A6" s="439" t="s">
        <v>1038</v>
      </c>
      <c r="B6" s="405"/>
      <c r="C6" s="406"/>
      <c r="D6" s="405"/>
      <c r="E6" s="405"/>
      <c r="F6" s="405"/>
      <c r="G6" s="405"/>
      <c r="H6" s="405"/>
      <c r="I6" s="405"/>
      <c r="J6" s="516"/>
    </row>
    <row r="7" spans="1:27">
      <c r="A7" s="577" t="s">
        <v>1039</v>
      </c>
      <c r="B7" s="578"/>
      <c r="C7" s="578"/>
      <c r="D7" s="578"/>
      <c r="E7" s="578"/>
      <c r="F7" s="578"/>
      <c r="G7" s="578"/>
      <c r="H7" s="578"/>
      <c r="I7" s="578"/>
      <c r="J7" s="111"/>
    </row>
    <row r="8" spans="1:27">
      <c r="A8" s="586" t="s">
        <v>1040</v>
      </c>
      <c r="B8" s="587"/>
      <c r="C8" s="587"/>
      <c r="D8" s="587"/>
      <c r="E8" s="587"/>
      <c r="F8" s="587"/>
      <c r="G8" s="587"/>
      <c r="H8" s="587"/>
      <c r="I8" s="587"/>
      <c r="J8" s="111"/>
    </row>
    <row r="9" spans="1:27">
      <c r="A9" s="586" t="s">
        <v>1041</v>
      </c>
      <c r="B9" s="587"/>
      <c r="C9" s="587"/>
      <c r="D9" s="587"/>
      <c r="E9" s="587"/>
      <c r="F9" s="587"/>
      <c r="G9" s="587"/>
      <c r="H9" s="587"/>
      <c r="I9" s="587"/>
      <c r="J9" s="111"/>
    </row>
    <row r="10" spans="1:27" ht="15.75">
      <c r="A10" s="517" t="s">
        <v>1042</v>
      </c>
      <c r="B10" s="606" t="s">
        <v>1043</v>
      </c>
      <c r="C10" s="606"/>
      <c r="D10" s="606"/>
      <c r="E10" s="606"/>
      <c r="F10" s="606"/>
      <c r="G10" s="606"/>
      <c r="H10" s="606"/>
      <c r="I10" s="606"/>
      <c r="J10" s="111"/>
    </row>
    <row r="11" spans="1:27" ht="15.75">
      <c r="A11" s="517"/>
      <c r="B11" s="606" t="s">
        <v>1044</v>
      </c>
      <c r="C11" s="606"/>
      <c r="D11" s="606"/>
      <c r="E11" s="606"/>
      <c r="F11" s="606"/>
      <c r="G11" s="606"/>
      <c r="H11" s="606"/>
      <c r="I11" s="606"/>
      <c r="J11" s="111"/>
    </row>
    <row r="12" spans="1:27" ht="15.75">
      <c r="A12" s="517" t="s">
        <v>1042</v>
      </c>
      <c r="B12" s="606" t="s">
        <v>1045</v>
      </c>
      <c r="C12" s="606"/>
      <c r="D12" s="606"/>
      <c r="E12" s="606"/>
      <c r="F12" s="606"/>
      <c r="G12" s="606"/>
      <c r="H12" s="606"/>
      <c r="I12" s="606"/>
      <c r="J12" s="111"/>
    </row>
    <row r="13" spans="1:27" ht="15.75">
      <c r="A13" s="517"/>
      <c r="B13" s="607" t="s">
        <v>1046</v>
      </c>
      <c r="C13" s="607"/>
      <c r="D13" s="607"/>
      <c r="E13" s="607"/>
      <c r="F13" s="607"/>
      <c r="G13" s="607"/>
      <c r="H13" s="607"/>
      <c r="I13" s="607"/>
      <c r="J13" s="111"/>
    </row>
    <row r="14" spans="1:27" ht="15.75">
      <c r="A14" s="517" t="s">
        <v>1042</v>
      </c>
      <c r="B14" s="606" t="s">
        <v>1047</v>
      </c>
      <c r="C14" s="606"/>
      <c r="D14" s="606"/>
      <c r="E14" s="606"/>
      <c r="F14" s="606"/>
      <c r="G14" s="606"/>
      <c r="H14" s="606"/>
      <c r="I14" s="606"/>
      <c r="J14" s="111"/>
    </row>
    <row r="15" spans="1:27" ht="15.75">
      <c r="A15" s="517"/>
      <c r="B15" s="603" t="s">
        <v>1048</v>
      </c>
      <c r="C15" s="603"/>
      <c r="D15" s="603"/>
      <c r="E15" s="603"/>
      <c r="F15" s="603"/>
      <c r="G15" s="603"/>
      <c r="H15" s="603"/>
      <c r="I15" s="603"/>
      <c r="J15" s="111"/>
    </row>
    <row r="16" spans="1:27" ht="15.75">
      <c r="A16" s="518" t="s">
        <v>1049</v>
      </c>
      <c r="B16" s="519"/>
      <c r="C16" s="520"/>
      <c r="D16" s="521"/>
      <c r="E16" s="521"/>
      <c r="F16" s="521"/>
      <c r="G16" s="521"/>
      <c r="H16" s="521"/>
      <c r="I16" s="521"/>
      <c r="J16" s="522"/>
    </row>
    <row r="17" spans="1:29" ht="31.5" customHeight="1">
      <c r="A17" s="604" t="s">
        <v>1050</v>
      </c>
      <c r="B17" s="551"/>
      <c r="C17" s="551"/>
      <c r="D17" s="551"/>
      <c r="E17" s="551"/>
      <c r="F17" s="551"/>
      <c r="G17" s="551"/>
      <c r="H17" s="551"/>
      <c r="I17" s="551"/>
      <c r="J17" s="605"/>
    </row>
    <row r="18" spans="1:29">
      <c r="A18" s="220">
        <v>1</v>
      </c>
      <c r="B18" s="136" t="s">
        <v>1051</v>
      </c>
      <c r="C18" s="418" t="s">
        <v>21</v>
      </c>
      <c r="D18" s="523"/>
      <c r="E18" s="113"/>
      <c r="F18" s="113"/>
      <c r="G18" s="174"/>
      <c r="H18" s="443"/>
      <c r="I18" s="444"/>
      <c r="J18" s="120"/>
      <c r="AA18">
        <f>IF(COUNTA($D18)=1,$D$4)+IF(COUNTA($E18)=1,$E$4)+IF(COUNTA($F18)=1,$F$4)+IF(COUNTA($G18)=1,$G$4)</f>
        <v>0</v>
      </c>
      <c r="AB18">
        <f>AA18*VLOOKUP($C18,MOSCOW_Table[],2,TRUE)</f>
        <v>0</v>
      </c>
      <c r="AC18">
        <f>SUM(AB18:AB46)</f>
        <v>0</v>
      </c>
    </row>
    <row r="19" spans="1:29" ht="30">
      <c r="A19" s="220">
        <v>2</v>
      </c>
      <c r="B19" s="136" t="s">
        <v>1052</v>
      </c>
      <c r="C19" s="418" t="s">
        <v>21</v>
      </c>
      <c r="D19" s="523"/>
      <c r="E19" s="113"/>
      <c r="F19" s="113"/>
      <c r="G19" s="174"/>
      <c r="H19" s="443"/>
      <c r="I19" s="444"/>
      <c r="J19" s="120"/>
      <c r="AA19">
        <f t="shared" ref="AA19:AA77" si="0">IF(COUNTA($D19)=1,$D$4)+IF(COUNTA($E19)=1,$E$4)+IF(COUNTA($F19)=1,$F$4)+IF(COUNTA($G19)=1,$G$4)</f>
        <v>0</v>
      </c>
      <c r="AB19">
        <f>AA19*VLOOKUP($C19,MOSCOW_Table[],2,TRUE)</f>
        <v>0</v>
      </c>
    </row>
    <row r="20" spans="1:29">
      <c r="A20" s="220">
        <v>3</v>
      </c>
      <c r="B20" s="136" t="s">
        <v>1053</v>
      </c>
      <c r="C20" s="418" t="s">
        <v>21</v>
      </c>
      <c r="D20" s="523"/>
      <c r="E20" s="113"/>
      <c r="F20" s="113"/>
      <c r="G20" s="174"/>
      <c r="H20" s="443"/>
      <c r="I20" s="444"/>
      <c r="J20" s="120"/>
      <c r="AA20">
        <f t="shared" si="0"/>
        <v>0</v>
      </c>
      <c r="AB20">
        <f>AA20*VLOOKUP($C20,MOSCOW_Table[],2,TRUE)</f>
        <v>0</v>
      </c>
    </row>
    <row r="21" spans="1:29">
      <c r="A21" s="145" t="s">
        <v>25</v>
      </c>
      <c r="B21" s="146" t="s">
        <v>1054</v>
      </c>
      <c r="C21" s="418" t="s">
        <v>21</v>
      </c>
      <c r="D21" s="523"/>
      <c r="E21" s="113"/>
      <c r="F21" s="113"/>
      <c r="G21" s="174"/>
      <c r="H21" s="443"/>
      <c r="I21" s="444"/>
      <c r="J21" s="120"/>
      <c r="AA21">
        <f t="shared" si="0"/>
        <v>0</v>
      </c>
      <c r="AB21">
        <f>AA21*VLOOKUP($C21,MOSCOW_Table[],2,TRUE)</f>
        <v>0</v>
      </c>
    </row>
    <row r="22" spans="1:29">
      <c r="A22" s="145" t="s">
        <v>27</v>
      </c>
      <c r="B22" s="146" t="s">
        <v>1055</v>
      </c>
      <c r="C22" s="418" t="s">
        <v>21</v>
      </c>
      <c r="D22" s="523"/>
      <c r="E22" s="113"/>
      <c r="F22" s="113"/>
      <c r="G22" s="174"/>
      <c r="H22" s="443"/>
      <c r="I22" s="444"/>
      <c r="J22" s="120"/>
      <c r="AA22">
        <f t="shared" si="0"/>
        <v>0</v>
      </c>
      <c r="AB22">
        <f>AA22*VLOOKUP($C22,MOSCOW_Table[],2,TRUE)</f>
        <v>0</v>
      </c>
    </row>
    <row r="23" spans="1:29">
      <c r="A23" s="145" t="s">
        <v>32</v>
      </c>
      <c r="B23" s="146" t="s">
        <v>1056</v>
      </c>
      <c r="C23" s="418" t="s">
        <v>21</v>
      </c>
      <c r="D23" s="523"/>
      <c r="E23" s="113"/>
      <c r="F23" s="113"/>
      <c r="G23" s="174"/>
      <c r="H23" s="443"/>
      <c r="I23" s="444"/>
      <c r="J23" s="120"/>
      <c r="AA23">
        <f t="shared" si="0"/>
        <v>0</v>
      </c>
      <c r="AB23">
        <f>AA23*VLOOKUP($C23,MOSCOW_Table[],2,TRUE)</f>
        <v>0</v>
      </c>
    </row>
    <row r="24" spans="1:29" ht="30">
      <c r="A24" s="419">
        <v>4</v>
      </c>
      <c r="B24" s="218" t="s">
        <v>1057</v>
      </c>
      <c r="C24" s="421" t="s">
        <v>50</v>
      </c>
      <c r="D24" s="523"/>
      <c r="E24" s="113"/>
      <c r="F24" s="113"/>
      <c r="G24" s="174"/>
      <c r="H24" s="443"/>
      <c r="I24" s="444"/>
      <c r="J24" s="120"/>
      <c r="AA24">
        <f t="shared" si="0"/>
        <v>0</v>
      </c>
      <c r="AB24">
        <f>AA24*VLOOKUP($C24,MOSCOW_Table[],2,TRUE)</f>
        <v>0</v>
      </c>
    </row>
    <row r="25" spans="1:29" ht="45">
      <c r="A25" s="220">
        <v>5</v>
      </c>
      <c r="B25" s="136" t="s">
        <v>1058</v>
      </c>
      <c r="C25" s="418" t="s">
        <v>21</v>
      </c>
      <c r="D25" s="523"/>
      <c r="E25" s="113"/>
      <c r="F25" s="113"/>
      <c r="G25" s="174"/>
      <c r="H25" s="443"/>
      <c r="I25" s="444"/>
      <c r="J25" s="120"/>
      <c r="AA25">
        <f t="shared" si="0"/>
        <v>0</v>
      </c>
      <c r="AB25">
        <f>AA25*VLOOKUP($C25,MOSCOW_Table[],2,TRUE)</f>
        <v>0</v>
      </c>
    </row>
    <row r="26" spans="1:29">
      <c r="A26" s="220">
        <v>6</v>
      </c>
      <c r="B26" s="136" t="s">
        <v>1059</v>
      </c>
      <c r="C26" s="418" t="s">
        <v>21</v>
      </c>
      <c r="D26" s="523"/>
      <c r="E26" s="113"/>
      <c r="F26" s="113"/>
      <c r="G26" s="174"/>
      <c r="H26" s="443"/>
      <c r="I26" s="444"/>
      <c r="J26" s="120"/>
      <c r="AA26">
        <f t="shared" si="0"/>
        <v>0</v>
      </c>
      <c r="AB26">
        <f>AA26*VLOOKUP($C26,MOSCOW_Table[],2,TRUE)</f>
        <v>0</v>
      </c>
    </row>
    <row r="27" spans="1:29">
      <c r="A27" s="419">
        <v>7</v>
      </c>
      <c r="B27" s="218" t="s">
        <v>1060</v>
      </c>
      <c r="C27" s="421"/>
      <c r="D27" s="523"/>
      <c r="E27" s="113"/>
      <c r="F27" s="113"/>
      <c r="G27" s="174"/>
      <c r="H27" s="443"/>
      <c r="I27" s="444"/>
      <c r="J27" s="120"/>
    </row>
    <row r="28" spans="1:29">
      <c r="A28" s="527" t="s">
        <v>25</v>
      </c>
      <c r="B28" s="528" t="s">
        <v>1061</v>
      </c>
      <c r="C28" s="421" t="s">
        <v>29</v>
      </c>
      <c r="D28" s="523"/>
      <c r="E28" s="113"/>
      <c r="F28" s="113"/>
      <c r="G28" s="174"/>
      <c r="H28" s="443"/>
      <c r="I28" s="444"/>
      <c r="J28" s="120"/>
      <c r="AA28">
        <f t="shared" si="0"/>
        <v>0</v>
      </c>
      <c r="AB28">
        <f>AA28*VLOOKUP($C28,MOSCOW_Table[],2,TRUE)</f>
        <v>0</v>
      </c>
    </row>
    <row r="29" spans="1:29">
      <c r="A29" s="145" t="s">
        <v>27</v>
      </c>
      <c r="B29" s="146" t="s">
        <v>1062</v>
      </c>
      <c r="C29" s="418" t="s">
        <v>21</v>
      </c>
      <c r="D29" s="523"/>
      <c r="E29" s="113"/>
      <c r="F29" s="113"/>
      <c r="G29" s="174"/>
      <c r="H29" s="443"/>
      <c r="I29" s="444"/>
      <c r="J29" s="120"/>
      <c r="AA29">
        <f t="shared" si="0"/>
        <v>0</v>
      </c>
      <c r="AB29">
        <f>AA29*VLOOKUP($C29,MOSCOW_Table[],2,TRUE)</f>
        <v>0</v>
      </c>
    </row>
    <row r="30" spans="1:29">
      <c r="A30" s="145" t="s">
        <v>30</v>
      </c>
      <c r="B30" s="146" t="s">
        <v>1063</v>
      </c>
      <c r="C30" s="418" t="s">
        <v>21</v>
      </c>
      <c r="D30" s="523"/>
      <c r="E30" s="113"/>
      <c r="F30" s="113"/>
      <c r="G30" s="174"/>
      <c r="H30" s="443"/>
      <c r="I30" s="444"/>
      <c r="J30" s="120"/>
      <c r="AA30">
        <f t="shared" si="0"/>
        <v>0</v>
      </c>
      <c r="AB30">
        <f>AA30*VLOOKUP($C30,MOSCOW_Table[],2,TRUE)</f>
        <v>0</v>
      </c>
    </row>
    <row r="31" spans="1:29">
      <c r="A31" s="145" t="s">
        <v>32</v>
      </c>
      <c r="B31" s="146" t="s">
        <v>1064</v>
      </c>
      <c r="C31" s="418" t="s">
        <v>21</v>
      </c>
      <c r="D31" s="523"/>
      <c r="E31" s="113"/>
      <c r="F31" s="113"/>
      <c r="G31" s="174"/>
      <c r="H31" s="443"/>
      <c r="I31" s="444"/>
      <c r="J31" s="120"/>
      <c r="AA31">
        <f t="shared" si="0"/>
        <v>0</v>
      </c>
      <c r="AB31">
        <f>AA31*VLOOKUP($C31,MOSCOW_Table[],2,TRUE)</f>
        <v>0</v>
      </c>
    </row>
    <row r="32" spans="1:29">
      <c r="A32" s="145" t="s">
        <v>34</v>
      </c>
      <c r="B32" s="146" t="s">
        <v>1065</v>
      </c>
      <c r="C32" s="418" t="s">
        <v>21</v>
      </c>
      <c r="D32" s="523"/>
      <c r="E32" s="113"/>
      <c r="F32" s="113"/>
      <c r="G32" s="174"/>
      <c r="H32" s="443"/>
      <c r="I32" s="444"/>
      <c r="J32" s="120"/>
      <c r="AA32">
        <f t="shared" si="0"/>
        <v>0</v>
      </c>
      <c r="AB32">
        <f>AA32*VLOOKUP($C32,MOSCOW_Table[],2,TRUE)</f>
        <v>0</v>
      </c>
    </row>
    <row r="33" spans="1:28">
      <c r="A33" s="527" t="s">
        <v>42</v>
      </c>
      <c r="B33" s="528" t="s">
        <v>1066</v>
      </c>
      <c r="C33" s="421" t="s">
        <v>29</v>
      </c>
      <c r="D33" s="523"/>
      <c r="E33" s="113"/>
      <c r="F33" s="113"/>
      <c r="G33" s="174"/>
      <c r="H33" s="443"/>
      <c r="I33" s="444"/>
      <c r="J33" s="120"/>
      <c r="AA33">
        <f t="shared" si="0"/>
        <v>0</v>
      </c>
      <c r="AB33">
        <f>AA33*VLOOKUP($C33,MOSCOW_Table[],2,TRUE)</f>
        <v>0</v>
      </c>
    </row>
    <row r="34" spans="1:28">
      <c r="A34" s="527" t="s">
        <v>44</v>
      </c>
      <c r="B34" s="528" t="s">
        <v>1067</v>
      </c>
      <c r="C34" s="421" t="s">
        <v>29</v>
      </c>
      <c r="D34" s="523"/>
      <c r="E34" s="113"/>
      <c r="F34" s="113"/>
      <c r="G34" s="174"/>
      <c r="H34" s="443"/>
      <c r="I34" s="444"/>
      <c r="J34" s="120"/>
      <c r="AA34">
        <f t="shared" si="0"/>
        <v>0</v>
      </c>
      <c r="AB34">
        <f>AA34*VLOOKUP($C34,MOSCOW_Table[],2,TRUE)</f>
        <v>0</v>
      </c>
    </row>
    <row r="35" spans="1:28">
      <c r="A35" s="527" t="s">
        <v>46</v>
      </c>
      <c r="B35" s="528" t="s">
        <v>1068</v>
      </c>
      <c r="C35" s="421" t="s">
        <v>29</v>
      </c>
      <c r="D35" s="523"/>
      <c r="E35" s="113"/>
      <c r="F35" s="113"/>
      <c r="G35" s="174"/>
      <c r="H35" s="443"/>
      <c r="I35" s="444"/>
      <c r="J35" s="120"/>
      <c r="AA35">
        <f t="shared" si="0"/>
        <v>0</v>
      </c>
      <c r="AB35">
        <f>AA35*VLOOKUP($C35,MOSCOW_Table[],2,TRUE)</f>
        <v>0</v>
      </c>
    </row>
    <row r="36" spans="1:28">
      <c r="A36" s="527" t="s">
        <v>48</v>
      </c>
      <c r="B36" s="528" t="s">
        <v>1069</v>
      </c>
      <c r="C36" s="421" t="s">
        <v>29</v>
      </c>
      <c r="D36" s="523"/>
      <c r="E36" s="113"/>
      <c r="F36" s="113"/>
      <c r="G36" s="174"/>
      <c r="H36" s="443"/>
      <c r="I36" s="444"/>
      <c r="J36" s="120"/>
      <c r="AA36">
        <f t="shared" si="0"/>
        <v>0</v>
      </c>
      <c r="AB36">
        <f>AA36*VLOOKUP($C36,MOSCOW_Table[],2,TRUE)</f>
        <v>0</v>
      </c>
    </row>
    <row r="37" spans="1:28" ht="30">
      <c r="A37" s="419">
        <v>8</v>
      </c>
      <c r="B37" s="218" t="s">
        <v>1070</v>
      </c>
      <c r="C37" s="421"/>
      <c r="D37" s="523"/>
      <c r="E37" s="113"/>
      <c r="F37" s="113"/>
      <c r="G37" s="174"/>
      <c r="H37" s="443"/>
      <c r="I37" s="444"/>
      <c r="J37" s="120"/>
    </row>
    <row r="38" spans="1:28">
      <c r="A38" s="145" t="s">
        <v>25</v>
      </c>
      <c r="B38" s="146" t="s">
        <v>1071</v>
      </c>
      <c r="C38" s="418" t="s">
        <v>21</v>
      </c>
      <c r="D38" s="523"/>
      <c r="E38" s="113"/>
      <c r="F38" s="113"/>
      <c r="G38" s="174"/>
      <c r="H38" s="443"/>
      <c r="I38" s="444"/>
      <c r="J38" s="120"/>
      <c r="AA38">
        <f t="shared" si="0"/>
        <v>0</v>
      </c>
      <c r="AB38">
        <f>AA38*VLOOKUP($C38,MOSCOW_Table[],2,TRUE)</f>
        <v>0</v>
      </c>
    </row>
    <row r="39" spans="1:28">
      <c r="A39" s="145" t="s">
        <v>27</v>
      </c>
      <c r="B39" s="146" t="s">
        <v>1072</v>
      </c>
      <c r="C39" s="418" t="s">
        <v>21</v>
      </c>
      <c r="D39" s="523"/>
      <c r="E39" s="113"/>
      <c r="F39" s="113"/>
      <c r="G39" s="174"/>
      <c r="H39" s="443"/>
      <c r="I39" s="444"/>
      <c r="J39" s="120"/>
      <c r="AA39">
        <f t="shared" si="0"/>
        <v>0</v>
      </c>
      <c r="AB39">
        <f>AA39*VLOOKUP($C39,MOSCOW_Table[],2,TRUE)</f>
        <v>0</v>
      </c>
    </row>
    <row r="40" spans="1:28">
      <c r="A40" s="145" t="s">
        <v>30</v>
      </c>
      <c r="B40" s="146" t="s">
        <v>1073</v>
      </c>
      <c r="C40" s="418" t="s">
        <v>21</v>
      </c>
      <c r="D40" s="523"/>
      <c r="E40" s="113"/>
      <c r="F40" s="113"/>
      <c r="G40" s="174"/>
      <c r="H40" s="443"/>
      <c r="I40" s="444"/>
      <c r="J40" s="120"/>
      <c r="AA40">
        <f t="shared" si="0"/>
        <v>0</v>
      </c>
      <c r="AB40">
        <f>AA40*VLOOKUP($C40,MOSCOW_Table[],2,TRUE)</f>
        <v>0</v>
      </c>
    </row>
    <row r="41" spans="1:28" ht="30">
      <c r="A41" s="220">
        <v>9</v>
      </c>
      <c r="B41" s="136" t="s">
        <v>1074</v>
      </c>
      <c r="C41" s="418" t="s">
        <v>21</v>
      </c>
      <c r="D41" s="523"/>
      <c r="E41" s="113"/>
      <c r="F41" s="113"/>
      <c r="G41" s="174"/>
      <c r="H41" s="443"/>
      <c r="I41" s="444"/>
      <c r="J41" s="120"/>
      <c r="AA41">
        <f t="shared" si="0"/>
        <v>0</v>
      </c>
      <c r="AB41">
        <f>AA41*VLOOKUP($C41,MOSCOW_Table[],2,TRUE)</f>
        <v>0</v>
      </c>
    </row>
    <row r="42" spans="1:28" ht="45">
      <c r="A42" s="220">
        <v>10</v>
      </c>
      <c r="B42" s="136" t="s">
        <v>1075</v>
      </c>
      <c r="C42" s="418" t="s">
        <v>21</v>
      </c>
      <c r="D42" s="523"/>
      <c r="E42" s="113"/>
      <c r="F42" s="113"/>
      <c r="G42" s="174"/>
      <c r="H42" s="443"/>
      <c r="I42" s="444"/>
      <c r="J42" s="120"/>
      <c r="AA42">
        <f t="shared" si="0"/>
        <v>0</v>
      </c>
      <c r="AB42">
        <f>AA42*VLOOKUP($C42,MOSCOW_Table[],2,TRUE)</f>
        <v>0</v>
      </c>
    </row>
    <row r="43" spans="1:28">
      <c r="A43" s="419">
        <v>11</v>
      </c>
      <c r="B43" s="218" t="s">
        <v>1076</v>
      </c>
      <c r="C43" s="421"/>
      <c r="D43" s="523"/>
      <c r="E43" s="113"/>
      <c r="F43" s="113"/>
      <c r="G43" s="174"/>
      <c r="H43" s="443"/>
      <c r="I43" s="444"/>
      <c r="J43" s="120"/>
    </row>
    <row r="44" spans="1:28">
      <c r="A44" s="145" t="s">
        <v>25</v>
      </c>
      <c r="B44" s="146" t="s">
        <v>1077</v>
      </c>
      <c r="C44" s="418" t="s">
        <v>21</v>
      </c>
      <c r="D44" s="523"/>
      <c r="E44" s="113"/>
      <c r="F44" s="113"/>
      <c r="G44" s="174"/>
      <c r="H44" s="443"/>
      <c r="I44" s="444"/>
      <c r="J44" s="120"/>
      <c r="AA44">
        <f t="shared" si="0"/>
        <v>0</v>
      </c>
      <c r="AB44">
        <f>AA44*VLOOKUP($C44,MOSCOW_Table[],2,TRUE)</f>
        <v>0</v>
      </c>
    </row>
    <row r="45" spans="1:28">
      <c r="A45" s="145" t="s">
        <v>27</v>
      </c>
      <c r="B45" s="146" t="s">
        <v>1078</v>
      </c>
      <c r="C45" s="418" t="s">
        <v>21</v>
      </c>
      <c r="D45" s="523"/>
      <c r="E45" s="113"/>
      <c r="F45" s="113"/>
      <c r="G45" s="174"/>
      <c r="H45" s="443"/>
      <c r="I45" s="444"/>
      <c r="J45" s="120"/>
      <c r="AA45">
        <f t="shared" si="0"/>
        <v>0</v>
      </c>
      <c r="AB45">
        <f>AA45*VLOOKUP($C45,MOSCOW_Table[],2,TRUE)</f>
        <v>0</v>
      </c>
    </row>
    <row r="46" spans="1:28" ht="30">
      <c r="A46" s="220">
        <v>12</v>
      </c>
      <c r="B46" s="136" t="s">
        <v>1079</v>
      </c>
      <c r="C46" s="418" t="s">
        <v>21</v>
      </c>
      <c r="D46" s="523"/>
      <c r="E46" s="113"/>
      <c r="F46" s="113"/>
      <c r="G46" s="174"/>
      <c r="H46" s="443"/>
      <c r="I46" s="444"/>
      <c r="J46" s="120"/>
      <c r="AA46">
        <f t="shared" si="0"/>
        <v>0</v>
      </c>
      <c r="AB46">
        <f>AA46*VLOOKUP($C46,MOSCOW_Table[],2,TRUE)</f>
        <v>0</v>
      </c>
    </row>
    <row r="47" spans="1:28" ht="15.75">
      <c r="A47" s="518" t="s">
        <v>1080</v>
      </c>
      <c r="B47" s="519"/>
      <c r="C47" s="520"/>
      <c r="D47" s="521"/>
      <c r="E47" s="521"/>
      <c r="F47" s="521"/>
      <c r="G47" s="521"/>
      <c r="H47" s="521"/>
      <c r="I47" s="521"/>
      <c r="J47" s="524"/>
    </row>
    <row r="48" spans="1:28" ht="30" customHeight="1">
      <c r="A48" s="604" t="s">
        <v>1081</v>
      </c>
      <c r="B48" s="551"/>
      <c r="C48" s="551"/>
      <c r="D48" s="551"/>
      <c r="E48" s="551"/>
      <c r="F48" s="551"/>
      <c r="G48" s="551"/>
      <c r="H48" s="551"/>
      <c r="I48" s="551"/>
      <c r="J48" s="605"/>
    </row>
    <row r="49" spans="1:29">
      <c r="A49" s="133">
        <v>1</v>
      </c>
      <c r="B49" s="529" t="s">
        <v>1082</v>
      </c>
      <c r="C49" s="530"/>
      <c r="D49" s="113"/>
      <c r="E49" s="113"/>
      <c r="F49" s="113"/>
      <c r="G49" s="113"/>
      <c r="H49" s="113"/>
      <c r="I49" s="113"/>
      <c r="J49" s="120"/>
    </row>
    <row r="50" spans="1:29">
      <c r="A50" s="137" t="s">
        <v>25</v>
      </c>
      <c r="B50" s="531" t="s">
        <v>1083</v>
      </c>
      <c r="C50" s="530" t="s">
        <v>21</v>
      </c>
      <c r="D50" s="113"/>
      <c r="E50" s="113"/>
      <c r="F50" s="113"/>
      <c r="G50" s="113"/>
      <c r="H50" s="113"/>
      <c r="I50" s="113"/>
      <c r="J50" s="120"/>
      <c r="AA50">
        <f t="shared" si="0"/>
        <v>0</v>
      </c>
      <c r="AB50">
        <f>AA50*VLOOKUP($C50,MOSCOW_Table[],2,TRUE)</f>
        <v>0</v>
      </c>
      <c r="AC50" t="e">
        <f>SUM(AB50:AB68)</f>
        <v>#N/A</v>
      </c>
    </row>
    <row r="51" spans="1:29">
      <c r="A51" s="137" t="s">
        <v>27</v>
      </c>
      <c r="B51" s="531" t="s">
        <v>1084</v>
      </c>
      <c r="C51" s="530" t="s">
        <v>21</v>
      </c>
      <c r="D51" s="113"/>
      <c r="E51" s="113"/>
      <c r="F51" s="113"/>
      <c r="G51" s="113"/>
      <c r="H51" s="113"/>
      <c r="I51" s="113"/>
      <c r="J51" s="120"/>
      <c r="AA51">
        <f t="shared" si="0"/>
        <v>0</v>
      </c>
      <c r="AB51">
        <f>AA51*VLOOKUP($C51,MOSCOW_Table[],2,TRUE)</f>
        <v>0</v>
      </c>
    </row>
    <row r="52" spans="1:29">
      <c r="A52" s="137" t="s">
        <v>30</v>
      </c>
      <c r="B52" s="531" t="s">
        <v>1085</v>
      </c>
      <c r="C52" s="530" t="s">
        <v>21</v>
      </c>
      <c r="D52" s="113"/>
      <c r="E52" s="113"/>
      <c r="F52" s="113"/>
      <c r="G52" s="113"/>
      <c r="H52" s="113"/>
      <c r="I52" s="113"/>
      <c r="J52" s="120"/>
      <c r="AA52">
        <f t="shared" si="0"/>
        <v>0</v>
      </c>
      <c r="AB52">
        <f>AA52*VLOOKUP($C52,MOSCOW_Table[],2,TRUE)</f>
        <v>0</v>
      </c>
    </row>
    <row r="53" spans="1:29">
      <c r="A53" s="137" t="s">
        <v>32</v>
      </c>
      <c r="B53" s="531" t="s">
        <v>1086</v>
      </c>
      <c r="C53" s="530" t="s">
        <v>21</v>
      </c>
      <c r="D53" s="113"/>
      <c r="E53" s="113"/>
      <c r="F53" s="113"/>
      <c r="G53" s="113"/>
      <c r="H53" s="113"/>
      <c r="I53" s="113"/>
      <c r="J53" s="120"/>
      <c r="AA53">
        <f t="shared" si="0"/>
        <v>0</v>
      </c>
      <c r="AB53">
        <f>AA53*VLOOKUP($C53,MOSCOW_Table[],2,TRUE)</f>
        <v>0</v>
      </c>
    </row>
    <row r="54" spans="1:29">
      <c r="A54" s="137" t="s">
        <v>34</v>
      </c>
      <c r="B54" s="531" t="s">
        <v>1087</v>
      </c>
      <c r="C54" s="530" t="s">
        <v>21</v>
      </c>
      <c r="D54" s="113"/>
      <c r="E54" s="113"/>
      <c r="F54" s="113"/>
      <c r="G54" s="113"/>
      <c r="H54" s="113"/>
      <c r="I54" s="113"/>
      <c r="J54" s="120"/>
      <c r="AA54">
        <f t="shared" si="0"/>
        <v>0</v>
      </c>
      <c r="AB54">
        <f>AA54*VLOOKUP($C54,MOSCOW_Table[],2,TRUE)</f>
        <v>0</v>
      </c>
    </row>
    <row r="55" spans="1:29">
      <c r="A55" s="137" t="s">
        <v>42</v>
      </c>
      <c r="B55" s="531" t="s">
        <v>1088</v>
      </c>
      <c r="C55" s="530" t="s">
        <v>21</v>
      </c>
      <c r="D55" s="113"/>
      <c r="E55" s="113"/>
      <c r="F55" s="113"/>
      <c r="G55" s="113"/>
      <c r="H55" s="113"/>
      <c r="I55" s="113"/>
      <c r="J55" s="120"/>
      <c r="AA55">
        <f t="shared" si="0"/>
        <v>0</v>
      </c>
      <c r="AB55">
        <f>AA55*VLOOKUP($C55,MOSCOW_Table[],2,TRUE)</f>
        <v>0</v>
      </c>
    </row>
    <row r="56" spans="1:29">
      <c r="A56" s="133">
        <v>2</v>
      </c>
      <c r="B56" s="529" t="s">
        <v>1089</v>
      </c>
      <c r="C56" s="530"/>
      <c r="D56" s="113"/>
      <c r="E56" s="113"/>
      <c r="F56" s="113"/>
      <c r="G56" s="113"/>
      <c r="H56" s="113"/>
      <c r="I56" s="113"/>
      <c r="J56" s="120"/>
      <c r="AA56">
        <f t="shared" si="0"/>
        <v>0</v>
      </c>
      <c r="AB56" t="e">
        <f>AA56*VLOOKUP($C56,MOSCOW_Table[],2,TRUE)</f>
        <v>#N/A</v>
      </c>
    </row>
    <row r="57" spans="1:29">
      <c r="A57" s="145" t="s">
        <v>25</v>
      </c>
      <c r="B57" s="532" t="s">
        <v>1090</v>
      </c>
      <c r="C57" s="530" t="s">
        <v>21</v>
      </c>
      <c r="D57" s="113"/>
      <c r="E57" s="113"/>
      <c r="F57" s="113"/>
      <c r="G57" s="113"/>
      <c r="H57" s="113"/>
      <c r="I57" s="113"/>
      <c r="J57" s="120"/>
      <c r="AA57">
        <f t="shared" si="0"/>
        <v>0</v>
      </c>
      <c r="AB57">
        <f>AA57*VLOOKUP($C57,MOSCOW_Table[],2,TRUE)</f>
        <v>0</v>
      </c>
    </row>
    <row r="58" spans="1:29" ht="15.75">
      <c r="A58" s="145" t="s">
        <v>27</v>
      </c>
      <c r="B58" s="532" t="s">
        <v>1091</v>
      </c>
      <c r="C58" s="530" t="s">
        <v>21</v>
      </c>
      <c r="D58" s="433"/>
      <c r="E58" s="433"/>
      <c r="F58" s="433"/>
      <c r="G58" s="433"/>
      <c r="H58" s="433"/>
      <c r="I58" s="433"/>
      <c r="J58" s="435"/>
      <c r="AA58">
        <f t="shared" si="0"/>
        <v>0</v>
      </c>
      <c r="AB58">
        <f>AA58*VLOOKUP($C58,MOSCOW_Table[],2,TRUE)</f>
        <v>0</v>
      </c>
    </row>
    <row r="59" spans="1:29">
      <c r="A59" s="145" t="s">
        <v>30</v>
      </c>
      <c r="B59" s="532" t="s">
        <v>1092</v>
      </c>
      <c r="C59" s="530" t="s">
        <v>21</v>
      </c>
      <c r="D59" s="113"/>
      <c r="E59" s="113"/>
      <c r="F59" s="113"/>
      <c r="G59" s="113"/>
      <c r="H59" s="113"/>
      <c r="I59" s="113"/>
      <c r="J59" s="120"/>
      <c r="AA59">
        <f t="shared" si="0"/>
        <v>0</v>
      </c>
      <c r="AB59">
        <f>AA59*VLOOKUP($C59,MOSCOW_Table[],2,TRUE)</f>
        <v>0</v>
      </c>
    </row>
    <row r="60" spans="1:29">
      <c r="A60" s="145" t="s">
        <v>32</v>
      </c>
      <c r="B60" s="532" t="s">
        <v>1093</v>
      </c>
      <c r="C60" s="530" t="s">
        <v>21</v>
      </c>
      <c r="D60" s="113"/>
      <c r="E60" s="113"/>
      <c r="F60" s="113"/>
      <c r="G60" s="113"/>
      <c r="H60" s="113"/>
      <c r="I60" s="113"/>
      <c r="J60" s="120"/>
      <c r="AA60">
        <f t="shared" si="0"/>
        <v>0</v>
      </c>
      <c r="AB60">
        <f>AA60*VLOOKUP($C60,MOSCOW_Table[],2,TRUE)</f>
        <v>0</v>
      </c>
    </row>
    <row r="61" spans="1:29">
      <c r="A61" s="145" t="s">
        <v>34</v>
      </c>
      <c r="B61" s="532" t="s">
        <v>1094</v>
      </c>
      <c r="C61" s="530" t="s">
        <v>21</v>
      </c>
      <c r="D61" s="116"/>
      <c r="E61" s="116"/>
      <c r="F61" s="116"/>
      <c r="G61" s="116"/>
      <c r="H61" s="116"/>
      <c r="I61" s="116"/>
      <c r="J61" s="179"/>
      <c r="AA61">
        <f t="shared" si="0"/>
        <v>0</v>
      </c>
      <c r="AB61">
        <f>AA61*VLOOKUP($C61,MOSCOW_Table[],2,TRUE)</f>
        <v>0</v>
      </c>
    </row>
    <row r="62" spans="1:29">
      <c r="A62" s="145" t="s">
        <v>42</v>
      </c>
      <c r="B62" s="532" t="s">
        <v>1095</v>
      </c>
      <c r="C62" s="530" t="s">
        <v>21</v>
      </c>
      <c r="D62" s="116"/>
      <c r="E62" s="116"/>
      <c r="F62" s="116"/>
      <c r="G62" s="116"/>
      <c r="H62" s="116"/>
      <c r="I62" s="116"/>
      <c r="J62" s="179"/>
      <c r="AA62">
        <f t="shared" si="0"/>
        <v>0</v>
      </c>
      <c r="AB62">
        <f>AA62*VLOOKUP($C62,MOSCOW_Table[],2,TRUE)</f>
        <v>0</v>
      </c>
    </row>
    <row r="63" spans="1:29">
      <c r="A63" s="145" t="s">
        <v>44</v>
      </c>
      <c r="B63" s="532" t="s">
        <v>1096</v>
      </c>
      <c r="C63" s="530" t="s">
        <v>21</v>
      </c>
      <c r="D63" s="116"/>
      <c r="E63" s="116"/>
      <c r="F63" s="116"/>
      <c r="G63" s="116"/>
      <c r="H63" s="116"/>
      <c r="I63" s="116"/>
      <c r="J63" s="179"/>
      <c r="AA63">
        <f t="shared" si="0"/>
        <v>0</v>
      </c>
      <c r="AB63">
        <f>AA63*VLOOKUP($C63,MOSCOW_Table[],2,TRUE)</f>
        <v>0</v>
      </c>
    </row>
    <row r="64" spans="1:29">
      <c r="A64" s="145" t="s">
        <v>46</v>
      </c>
      <c r="B64" s="532" t="s">
        <v>1097</v>
      </c>
      <c r="C64" s="530" t="s">
        <v>21</v>
      </c>
      <c r="D64" s="116"/>
      <c r="E64" s="116"/>
      <c r="F64" s="116"/>
      <c r="G64" s="116"/>
      <c r="H64" s="116"/>
      <c r="I64" s="116"/>
      <c r="J64" s="179"/>
      <c r="AA64">
        <f t="shared" si="0"/>
        <v>0</v>
      </c>
      <c r="AB64">
        <f>AA64*VLOOKUP($C64,MOSCOW_Table[],2,TRUE)</f>
        <v>0</v>
      </c>
    </row>
    <row r="65" spans="1:29">
      <c r="A65" s="145" t="s">
        <v>48</v>
      </c>
      <c r="B65" s="532" t="s">
        <v>1098</v>
      </c>
      <c r="C65" s="530" t="s">
        <v>21</v>
      </c>
      <c r="D65" s="116"/>
      <c r="E65" s="116"/>
      <c r="F65" s="116"/>
      <c r="G65" s="116"/>
      <c r="H65" s="116"/>
      <c r="I65" s="116"/>
      <c r="J65" s="179"/>
      <c r="AA65">
        <f t="shared" si="0"/>
        <v>0</v>
      </c>
      <c r="AB65">
        <f>AA65*VLOOKUP($C65,MOSCOW_Table[],2,TRUE)</f>
        <v>0</v>
      </c>
    </row>
    <row r="66" spans="1:29">
      <c r="A66" s="533" t="s">
        <v>51</v>
      </c>
      <c r="B66" s="534" t="s">
        <v>1099</v>
      </c>
      <c r="C66" s="530" t="s">
        <v>21</v>
      </c>
      <c r="D66" s="116"/>
      <c r="E66" s="116"/>
      <c r="F66" s="116"/>
      <c r="G66" s="116"/>
      <c r="H66" s="116"/>
      <c r="I66" s="116"/>
      <c r="J66" s="179"/>
      <c r="AA66">
        <f t="shared" si="0"/>
        <v>0</v>
      </c>
      <c r="AB66">
        <f>AA66*VLOOKUP($C66,MOSCOW_Table[],2,TRUE)</f>
        <v>0</v>
      </c>
    </row>
    <row r="67" spans="1:29">
      <c r="A67" s="533" t="s">
        <v>53</v>
      </c>
      <c r="B67" s="534" t="s">
        <v>1100</v>
      </c>
      <c r="C67" s="530" t="s">
        <v>21</v>
      </c>
      <c r="D67" s="116"/>
      <c r="E67" s="116"/>
      <c r="F67" s="116"/>
      <c r="G67" s="116"/>
      <c r="H67" s="116"/>
      <c r="I67" s="116"/>
      <c r="J67" s="179"/>
      <c r="AA67">
        <f t="shared" si="0"/>
        <v>0</v>
      </c>
      <c r="AB67">
        <f>AA67*VLOOKUP($C67,MOSCOW_Table[],2,TRUE)</f>
        <v>0</v>
      </c>
    </row>
    <row r="68" spans="1:29">
      <c r="A68" s="533" t="s">
        <v>55</v>
      </c>
      <c r="B68" s="534" t="s">
        <v>1101</v>
      </c>
      <c r="C68" s="530" t="s">
        <v>21</v>
      </c>
      <c r="D68" s="116"/>
      <c r="E68" s="116"/>
      <c r="F68" s="116"/>
      <c r="G68" s="116"/>
      <c r="H68" s="116"/>
      <c r="I68" s="116"/>
      <c r="J68" s="179"/>
      <c r="AA68">
        <f t="shared" si="0"/>
        <v>0</v>
      </c>
      <c r="AB68">
        <f>AA68*VLOOKUP($C68,MOSCOW_Table[],2,TRUE)</f>
        <v>0</v>
      </c>
    </row>
    <row r="69" spans="1:29">
      <c r="A69" s="535" t="s">
        <v>57</v>
      </c>
      <c r="B69" s="536" t="s">
        <v>1102</v>
      </c>
      <c r="C69" s="530" t="s">
        <v>21</v>
      </c>
      <c r="D69" s="116"/>
      <c r="E69" s="116"/>
      <c r="F69" s="116"/>
      <c r="G69" s="116"/>
      <c r="H69" s="525"/>
      <c r="I69" s="525"/>
      <c r="J69" s="179"/>
    </row>
    <row r="70" spans="1:29">
      <c r="A70" s="535" t="s">
        <v>1103</v>
      </c>
      <c r="B70" s="536" t="s">
        <v>1104</v>
      </c>
      <c r="C70" s="530" t="s">
        <v>21</v>
      </c>
      <c r="D70" s="116"/>
      <c r="E70" s="116"/>
      <c r="F70" s="116"/>
      <c r="G70" s="116"/>
      <c r="H70" s="525"/>
      <c r="I70" s="525"/>
      <c r="J70" s="179"/>
    </row>
    <row r="71" spans="1:29" ht="15.75">
      <c r="A71" s="518" t="s">
        <v>1105</v>
      </c>
      <c r="B71" s="519"/>
      <c r="C71" s="520"/>
      <c r="D71" s="521"/>
      <c r="E71" s="521"/>
      <c r="F71" s="521"/>
      <c r="G71" s="521"/>
      <c r="H71" s="521"/>
      <c r="I71" s="521"/>
      <c r="J71" s="524"/>
    </row>
    <row r="72" spans="1:29" ht="32.25" customHeight="1">
      <c r="A72" s="604" t="s">
        <v>1106</v>
      </c>
      <c r="B72" s="551"/>
      <c r="C72" s="551"/>
      <c r="D72" s="551"/>
      <c r="E72" s="551"/>
      <c r="F72" s="551"/>
      <c r="G72" s="551"/>
      <c r="H72" s="551"/>
      <c r="I72" s="551"/>
      <c r="J72" s="605"/>
    </row>
    <row r="73" spans="1:29">
      <c r="A73" s="152">
        <v>1</v>
      </c>
      <c r="B73" s="537" t="s">
        <v>1107</v>
      </c>
      <c r="C73" s="148" t="s">
        <v>21</v>
      </c>
      <c r="D73" s="113"/>
      <c r="E73" s="113"/>
      <c r="F73" s="113"/>
      <c r="G73" s="113"/>
      <c r="H73" s="113"/>
      <c r="I73" s="113"/>
      <c r="J73" s="120"/>
      <c r="AA73">
        <f t="shared" si="0"/>
        <v>0</v>
      </c>
      <c r="AB73">
        <f>AA73*VLOOKUP($C73,MOSCOW_Table[],2,TRUE)</f>
        <v>0</v>
      </c>
      <c r="AC73">
        <f>SUM(AB73:AB77)</f>
        <v>0</v>
      </c>
    </row>
    <row r="74" spans="1:29" ht="45">
      <c r="A74" s="422">
        <v>2</v>
      </c>
      <c r="B74" s="538" t="s">
        <v>1108</v>
      </c>
      <c r="C74" s="148" t="s">
        <v>21</v>
      </c>
      <c r="D74" s="175"/>
      <c r="E74" s="175"/>
      <c r="F74" s="175"/>
      <c r="G74" s="175"/>
      <c r="H74" s="175"/>
      <c r="I74" s="175"/>
      <c r="J74" s="120"/>
      <c r="AA74">
        <f t="shared" si="0"/>
        <v>0</v>
      </c>
      <c r="AB74">
        <f>AA74*VLOOKUP($C74,MOSCOW_Table[],2,TRUE)</f>
        <v>0</v>
      </c>
    </row>
    <row r="75" spans="1:29">
      <c r="A75" s="152">
        <v>3</v>
      </c>
      <c r="B75" s="3" t="s">
        <v>1109</v>
      </c>
      <c r="C75" s="390" t="s">
        <v>21</v>
      </c>
      <c r="D75" s="175"/>
      <c r="E75" s="175"/>
      <c r="F75" s="175"/>
      <c r="G75" s="175"/>
      <c r="H75" s="175"/>
      <c r="I75" s="175"/>
      <c r="J75" s="120"/>
      <c r="AA75">
        <f t="shared" si="0"/>
        <v>0</v>
      </c>
      <c r="AB75">
        <f>AA75*VLOOKUP($C75,MOSCOW_Table[],2,TRUE)</f>
        <v>0</v>
      </c>
    </row>
    <row r="76" spans="1:29">
      <c r="A76" s="422">
        <v>4</v>
      </c>
      <c r="B76" s="3" t="s">
        <v>1110</v>
      </c>
      <c r="C76" s="390" t="s">
        <v>21</v>
      </c>
      <c r="D76" s="175"/>
      <c r="E76" s="175"/>
      <c r="F76" s="175"/>
      <c r="G76" s="175"/>
      <c r="H76" s="175"/>
      <c r="I76" s="175"/>
      <c r="J76" s="120"/>
      <c r="AA76">
        <f t="shared" si="0"/>
        <v>0</v>
      </c>
      <c r="AB76">
        <f>AA76*VLOOKUP($C76,MOSCOW_Table[],2,TRUE)</f>
        <v>0</v>
      </c>
    </row>
    <row r="77" spans="1:29">
      <c r="A77" s="152">
        <v>5</v>
      </c>
      <c r="B77" s="539" t="s">
        <v>1111</v>
      </c>
      <c r="C77" s="422" t="s">
        <v>50</v>
      </c>
      <c r="D77" s="526"/>
      <c r="E77" s="526"/>
      <c r="F77" s="526"/>
      <c r="G77" s="526"/>
      <c r="H77" s="526"/>
      <c r="I77" s="526"/>
      <c r="J77" s="120"/>
      <c r="AA77">
        <f t="shared" si="0"/>
        <v>0</v>
      </c>
      <c r="AB77">
        <f>AA77*VLOOKUP($C77,MOSCOW_Table[],2,TRUE)</f>
        <v>0</v>
      </c>
    </row>
  </sheetData>
  <sheetProtection algorithmName="SHA-512" hashValue="2ATYHexvbBxhUYYpJiBVnZrxXdQfdwXnhcd/xSCp8PeOwwzfkZeM1qkIzD+Mk8XFTmGiTHqEFTfOFXVN/i+4nQ==" saltValue="0RdpPY1crimmGcMHwf4fSQ==" spinCount="100000" sheet="1" objects="1" scenarios="1"/>
  <sortState xmlns:xlrd2="http://schemas.microsoft.com/office/spreadsheetml/2017/richdata2" ref="A73:J77">
    <sortCondition descending="1" ref="C73:C77"/>
  </sortState>
  <mergeCells count="16">
    <mergeCell ref="B15:I15"/>
    <mergeCell ref="A17:J17"/>
    <mergeCell ref="A48:J48"/>
    <mergeCell ref="A72:J72"/>
    <mergeCell ref="A9:I9"/>
    <mergeCell ref="B10:I10"/>
    <mergeCell ref="B11:I11"/>
    <mergeCell ref="B12:I12"/>
    <mergeCell ref="B13:I13"/>
    <mergeCell ref="B14:I14"/>
    <mergeCell ref="A8:I8"/>
    <mergeCell ref="D2:G2"/>
    <mergeCell ref="H2:H3"/>
    <mergeCell ref="I2:I3"/>
    <mergeCell ref="A5:I5"/>
    <mergeCell ref="A7:I7"/>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CD1EC-830E-E341-B9DA-7EE20B8281E2}">
  <dimension ref="A1:E99"/>
  <sheetViews>
    <sheetView topLeftCell="A70" zoomScaleNormal="100" workbookViewId="0">
      <selection activeCell="D19" sqref="D19"/>
    </sheetView>
  </sheetViews>
  <sheetFormatPr defaultColWidth="11.42578125" defaultRowHeight="15"/>
  <cols>
    <col min="1" max="1" width="24.42578125" customWidth="1"/>
    <col min="2" max="2" width="75.85546875" customWidth="1"/>
    <col min="4" max="4" width="12.42578125" customWidth="1"/>
  </cols>
  <sheetData>
    <row r="1" spans="1:4">
      <c r="A1" t="s">
        <v>1112</v>
      </c>
      <c r="B1" t="s">
        <v>1113</v>
      </c>
      <c r="C1" t="s">
        <v>16</v>
      </c>
    </row>
    <row r="2" spans="1:4">
      <c r="A2" s="82" t="e">
        <f ca="1">General!AA4</f>
        <v>#VALUE!</v>
      </c>
      <c r="B2" s="82" t="str">
        <f>General!A4</f>
        <v>1.1 General Functional Requirements</v>
      </c>
      <c r="C2">
        <f>General!AC6</f>
        <v>0</v>
      </c>
    </row>
    <row r="3" spans="1:4">
      <c r="A3" s="82"/>
      <c r="B3" s="82"/>
      <c r="C3" s="83"/>
      <c r="D3" s="83">
        <f>C2</f>
        <v>0</v>
      </c>
    </row>
    <row r="4" spans="1:4">
      <c r="A4" s="82"/>
      <c r="B4" s="82"/>
    </row>
    <row r="5" spans="1:4">
      <c r="A5" t="e">
        <f ca="1">RecordsRegistration!AA5</f>
        <v>#VALUE!</v>
      </c>
      <c r="B5" t="str">
        <f>RecordsRegistration!A5</f>
        <v>1.1 Academic Records, Registration and Degree Audit</v>
      </c>
      <c r="C5">
        <f>RecordsRegistration!AC7</f>
        <v>0</v>
      </c>
    </row>
    <row r="6" spans="1:4">
      <c r="B6" t="str">
        <f>RecordsRegistration!A20</f>
        <v>1.2 Academic Records Set-Up</v>
      </c>
      <c r="C6">
        <f>RecordsRegistration!AC22</f>
        <v>0</v>
      </c>
    </row>
    <row r="7" spans="1:4">
      <c r="B7" t="str">
        <f>RecordsRegistration!A36</f>
        <v>1.3 Academic Transcripts</v>
      </c>
      <c r="C7">
        <f>RecordsRegistration!AC38</f>
        <v>0</v>
      </c>
    </row>
    <row r="8" spans="1:4">
      <c r="B8" t="str">
        <f>RecordsRegistration!A57</f>
        <v>1.4 Student Records Maintenance</v>
      </c>
      <c r="C8">
        <f>RecordsRegistration!AC59</f>
        <v>0</v>
      </c>
    </row>
    <row r="9" spans="1:4">
      <c r="B9" t="str">
        <f>RecordsRegistration!A69</f>
        <v>1.5 Credit Evaluation and Appeal, Grading and Academic Standing</v>
      </c>
      <c r="C9">
        <f>RecordsRegistration!AC71</f>
        <v>0</v>
      </c>
    </row>
    <row r="10" spans="1:4">
      <c r="B10" t="str">
        <f>RecordsRegistration!A95</f>
        <v>1.6 Class Attendance</v>
      </c>
      <c r="C10">
        <f>RecordsRegistration!AC97</f>
        <v>0</v>
      </c>
    </row>
    <row r="11" spans="1:4">
      <c r="B11" t="str">
        <f>RecordsRegistration!A104</f>
        <v>1.7 Degree Audit</v>
      </c>
      <c r="C11">
        <f>RecordsRegistration!AC106</f>
        <v>0</v>
      </c>
    </row>
    <row r="12" spans="1:4">
      <c r="B12" s="84" t="str">
        <f>RecordsRegistration!A108</f>
        <v>1.7.1 Programs, Requirements, Sub-requirements</v>
      </c>
      <c r="C12">
        <f>RecordsRegistration!AC109</f>
        <v>0</v>
      </c>
    </row>
    <row r="13" spans="1:4">
      <c r="B13" s="84" t="str">
        <f>RecordsRegistration!A126</f>
        <v>1.7.2 Degree Audit Exceptions</v>
      </c>
      <c r="C13">
        <f>RecordsRegistration!AC127</f>
        <v>0</v>
      </c>
    </row>
    <row r="14" spans="1:4">
      <c r="B14" s="84" t="str">
        <f>RecordsRegistration!A135</f>
        <v>1.7.3 General Degree Audit Requirements</v>
      </c>
      <c r="C14">
        <f>RecordsRegistration!AC136</f>
        <v>0</v>
      </c>
    </row>
    <row r="15" spans="1:4">
      <c r="B15" t="str">
        <f>RecordsRegistration!A151</f>
        <v>1.8 Award Certification and Graduation</v>
      </c>
      <c r="C15">
        <f>RecordsRegistration!AC152</f>
        <v>0</v>
      </c>
    </row>
    <row r="16" spans="1:4">
      <c r="B16" t="str">
        <f>RecordsRegistration!A167</f>
        <v>1.9 Registration</v>
      </c>
      <c r="C16">
        <f>RecordsRegistration!AC169</f>
        <v>0</v>
      </c>
    </row>
    <row r="17" spans="1:4">
      <c r="B17" t="str">
        <f>RecordsRegistration!A212</f>
        <v>2.0 Scheduling</v>
      </c>
      <c r="C17">
        <f>RecordsRegistration!AC214</f>
        <v>0</v>
      </c>
    </row>
    <row r="18" spans="1:4">
      <c r="B18" s="82" t="str">
        <f>RecordsRegistration!A252</f>
        <v>2.1 Veterans Affairs</v>
      </c>
      <c r="C18">
        <f>RecordsRegistration!AC253</f>
        <v>0</v>
      </c>
    </row>
    <row r="19" spans="1:4">
      <c r="C19" s="83"/>
      <c r="D19" s="83">
        <f>SUM(C5:C18)</f>
        <v>0</v>
      </c>
    </row>
    <row r="21" spans="1:4">
      <c r="A21" t="e">
        <f ca="1">FinancialAid!AA3</f>
        <v>#VALUE!</v>
      </c>
      <c r="B21" t="str">
        <f>FinancialAid!A4</f>
        <v>1.1 Financial Aid and FA Records Management</v>
      </c>
      <c r="C21">
        <f>FinancialAid!AC5</f>
        <v>0</v>
      </c>
    </row>
    <row r="22" spans="1:4">
      <c r="B22" t="str">
        <f>FinancialAid!A26</f>
        <v>1.2 Financial Aid Satisfactory Academic Progress</v>
      </c>
      <c r="C22">
        <f>FinancialAid!AC27</f>
        <v>0</v>
      </c>
    </row>
    <row r="23" spans="1:4">
      <c r="B23" t="str">
        <f>FinancialAid!A42</f>
        <v xml:space="preserve">1.3 Financial Aid Packaging </v>
      </c>
      <c r="C23">
        <f>FinancialAid!AC43</f>
        <v>0</v>
      </c>
    </row>
    <row r="24" spans="1:4">
      <c r="B24" t="str">
        <f>FinancialAid!A72</f>
        <v>1.4 Student Loan Management</v>
      </c>
      <c r="C24">
        <f>FinancialAid!AC73</f>
        <v>0</v>
      </c>
    </row>
    <row r="25" spans="1:4">
      <c r="B25" t="str">
        <f>FinancialAid!A93</f>
        <v>1.5 Aid Authorizations and Disbursements</v>
      </c>
      <c r="C25">
        <f>FinancialAid!AC95</f>
        <v>0</v>
      </c>
    </row>
    <row r="26" spans="1:4">
      <c r="B26" t="str">
        <f>FinancialAid!A104</f>
        <v xml:space="preserve">1.6 Return of Federal (R2T4) </v>
      </c>
      <c r="C26">
        <f>FinancialAid!AC106</f>
        <v>0</v>
      </c>
    </row>
    <row r="27" spans="1:4">
      <c r="B27" t="str">
        <f>FinancialAid!A114</f>
        <v>1.7 Reconciliation</v>
      </c>
      <c r="C27">
        <f>FinancialAid!AC115</f>
        <v>0</v>
      </c>
    </row>
    <row r="28" spans="1:4">
      <c r="B28" t="str">
        <f>FinancialAid!A120</f>
        <v>1.8 Financial Literacy</v>
      </c>
      <c r="C28">
        <f>FinancialAid!AC121</f>
        <v>0</v>
      </c>
    </row>
    <row r="29" spans="1:4">
      <c r="B29" t="str">
        <f>FinancialAid!A126</f>
        <v>1.9 Reporting</v>
      </c>
      <c r="C29" s="88">
        <f>FinancialAid!AC127</f>
        <v>0</v>
      </c>
      <c r="D29" s="88"/>
    </row>
    <row r="30" spans="1:4">
      <c r="D30">
        <f>SUM(C21:C29)</f>
        <v>0</v>
      </c>
    </row>
    <row r="32" spans="1:4">
      <c r="A32" t="e">
        <f ca="1">StudentFinance!AA3</f>
        <v>#VALUE!</v>
      </c>
      <c r="B32" t="str">
        <f>StudentFinance!A4</f>
        <v>1.1 Student Accounts and Accounts Receivable</v>
      </c>
      <c r="C32">
        <f>StudentFinance!AC5</f>
        <v>0</v>
      </c>
    </row>
    <row r="33" spans="1:4">
      <c r="B33" s="82" t="str">
        <f>StudentFinance!A26</f>
        <v>1.2 Funds Applied</v>
      </c>
      <c r="C33">
        <f>StudentFinance!AC27</f>
        <v>0</v>
      </c>
    </row>
    <row r="34" spans="1:4">
      <c r="B34" s="82" t="str">
        <f>StudentFinance!A39</f>
        <v>1.3 Account Management - Collections/Deferrals/Loans</v>
      </c>
      <c r="C34">
        <f>StudentFinance!AC40</f>
        <v>0</v>
      </c>
    </row>
    <row r="35" spans="1:4">
      <c r="B35" t="str">
        <f>StudentFinance!A51</f>
        <v>1.4 Tax Reporting</v>
      </c>
      <c r="C35">
        <f>StudentFinance!AC52</f>
        <v>0</v>
      </c>
    </row>
    <row r="36" spans="1:4">
      <c r="B36" t="str">
        <f>StudentFinance!A54</f>
        <v>1.5 Self-Service for Financial Services</v>
      </c>
      <c r="C36">
        <f>StudentFinance!AC55</f>
        <v>0</v>
      </c>
    </row>
    <row r="37" spans="1:4">
      <c r="C37" s="83"/>
      <c r="D37" s="83">
        <f>SUM(C32:C36)</f>
        <v>0</v>
      </c>
    </row>
    <row r="39" spans="1:4">
      <c r="A39" t="e">
        <f ca="1">Advising!AA3</f>
        <v>#VALUE!</v>
      </c>
      <c r="B39" t="str">
        <f>Advising!A4</f>
        <v>Section 1.10.1 - Advising</v>
      </c>
    </row>
    <row r="40" spans="1:4">
      <c r="B40" s="85" t="str">
        <f>Advising!A6</f>
        <v>1.10.1.1 Advising and Student Success</v>
      </c>
    </row>
    <row r="41" spans="1:4">
      <c r="B41" s="86" t="str">
        <f>Advising!A7</f>
        <v>1.10.1.1.1 Academic Planning/Degree Audit</v>
      </c>
      <c r="C41">
        <f>Advising!AC9</f>
        <v>0</v>
      </c>
    </row>
    <row r="42" spans="1:4">
      <c r="B42" s="86" t="str">
        <f>Advising!A21</f>
        <v>1.10.1.1.2 Student Advising - General</v>
      </c>
      <c r="C42">
        <f>Advising!AC23</f>
        <v>0</v>
      </c>
    </row>
    <row r="43" spans="1:4">
      <c r="B43" s="86" t="str">
        <f>Advising!A42</f>
        <v>1.10.1.1.3  Student Appointments and Referrals</v>
      </c>
      <c r="C43">
        <f>Advising!AC43</f>
        <v>0</v>
      </c>
    </row>
    <row r="44" spans="1:4">
      <c r="B44" s="87" t="str">
        <f>Advising!A50</f>
        <v>1.10.1.1.4 Student Alert</v>
      </c>
      <c r="C44">
        <f>Advising!AC51</f>
        <v>0</v>
      </c>
    </row>
    <row r="45" spans="1:4">
      <c r="B45" s="87" t="str">
        <f>Advising!A58</f>
        <v>1.10.1.1.5 Student Complaint and Concerns</v>
      </c>
      <c r="C45">
        <f>Advising!AC59</f>
        <v>0</v>
      </c>
    </row>
    <row r="46" spans="1:4">
      <c r="B46" s="87"/>
      <c r="C46" s="83"/>
      <c r="D46" s="83">
        <f>SUM(C41:C45)</f>
        <v>0</v>
      </c>
    </row>
    <row r="47" spans="1:4">
      <c r="B47" s="85" t="str">
        <f>Advising!A62</f>
        <v>1.10.1.2 Advising Registration Processes</v>
      </c>
    </row>
    <row r="48" spans="1:4">
      <c r="B48" s="87" t="str">
        <f>Advising!A64</f>
        <v>1.10.1.2.1 Course Substitution, Waiver, Override, or External Course Request and Evaluation</v>
      </c>
      <c r="C48">
        <f>Advising!AC65</f>
        <v>0</v>
      </c>
    </row>
    <row r="49" spans="2:4">
      <c r="B49" s="87" t="str">
        <f>Advising!A67</f>
        <v>1.10.1.2.2 Internships, Practicums, Clinical Rotations, Cohorts, and Externships</v>
      </c>
      <c r="C49">
        <f>Advising!AC68</f>
        <v>0</v>
      </c>
    </row>
    <row r="50" spans="2:4">
      <c r="B50" s="87" t="str">
        <f>Advising!A73</f>
        <v>1.10.1.2.3 Clinical Rotations</v>
      </c>
      <c r="C50" s="88">
        <f>Advising!AC74</f>
        <v>0</v>
      </c>
      <c r="D50" s="88"/>
    </row>
    <row r="51" spans="2:4">
      <c r="B51" s="87"/>
      <c r="D51">
        <f>SUM(C48:C50)</f>
        <v>0</v>
      </c>
    </row>
    <row r="52" spans="2:4">
      <c r="B52" s="85" t="str">
        <f>Advising!A84</f>
        <v>1.10.1.3 Student Advising Services and Programs</v>
      </c>
    </row>
    <row r="53" spans="2:4">
      <c r="B53" s="87" t="str">
        <f>Advising!A86</f>
        <v>1.10.1.3.1 Tutoring/Supplemental Academic Services</v>
      </c>
      <c r="C53">
        <f>Advising!AC87</f>
        <v>0</v>
      </c>
    </row>
    <row r="54" spans="2:4">
      <c r="B54" s="87" t="str">
        <f>Advising!A93</f>
        <v>1.10.1.3.2 Accessibility/Disability Services</v>
      </c>
      <c r="C54">
        <f>Advising!AC94</f>
        <v>0</v>
      </c>
    </row>
    <row r="55" spans="2:4">
      <c r="B55" s="87" t="str">
        <f>Advising!A103</f>
        <v xml:space="preserve">1.10.1.3.3 Grant Funded Programs </v>
      </c>
      <c r="C55">
        <f>Advising!AC104</f>
        <v>0</v>
      </c>
    </row>
    <row r="56" spans="2:4">
      <c r="B56" s="87" t="str">
        <f>Advising!A112</f>
        <v>1.10.1.3.4 Career Services</v>
      </c>
      <c r="C56">
        <f>Advising!AC113</f>
        <v>0</v>
      </c>
    </row>
    <row r="57" spans="2:4">
      <c r="B57" s="87" t="str">
        <f>Advising!A115</f>
        <v>1.10.1.3.5 Counseling and Mental Health Services</v>
      </c>
      <c r="C57">
        <f>Advising!AC116</f>
        <v>0</v>
      </c>
    </row>
    <row r="58" spans="2:4">
      <c r="B58" s="87" t="str">
        <f>Advising!A122</f>
        <v>1.10.1.3.6 Veteran Services</v>
      </c>
      <c r="C58" s="88">
        <f>Advising!AC123</f>
        <v>0</v>
      </c>
      <c r="D58" s="88"/>
    </row>
    <row r="59" spans="2:4">
      <c r="B59" s="87"/>
      <c r="D59">
        <f>SUM(C53:C58)</f>
        <v>0</v>
      </c>
    </row>
    <row r="60" spans="2:4">
      <c r="B60" s="85" t="str">
        <f>Advising!A125</f>
        <v>1.10.1.4 Student Conduct and Reporting</v>
      </c>
    </row>
    <row r="61" spans="2:4">
      <c r="B61" s="87" t="str">
        <f>Advising!A127</f>
        <v>1.10.1.4.1 Student Conduct</v>
      </c>
      <c r="C61">
        <f>Advising!AC128</f>
        <v>0</v>
      </c>
    </row>
    <row r="62" spans="2:4">
      <c r="B62" s="87" t="str">
        <f>Advising!A139</f>
        <v>1.10.1.4.2  Title IX Student Investigations and Tracking</v>
      </c>
      <c r="C62" s="88">
        <f>Advising!AC140</f>
        <v>0</v>
      </c>
      <c r="D62" s="88"/>
    </row>
    <row r="63" spans="2:4">
      <c r="B63" s="87"/>
      <c r="D63">
        <f>SUM(C61:C62)</f>
        <v>0</v>
      </c>
    </row>
    <row r="64" spans="2:4">
      <c r="B64" s="85" t="str">
        <f>Advising!A147</f>
        <v>1.10.1.5 Student Organization and Co-Curricular Activity</v>
      </c>
    </row>
    <row r="65" spans="1:4">
      <c r="B65" s="87" t="str">
        <f>Advising!A149</f>
        <v>1.10.1.5.1 Student Organizations</v>
      </c>
      <c r="C65">
        <f>Advising!AC150</f>
        <v>0</v>
      </c>
    </row>
    <row r="66" spans="1:4">
      <c r="B66" s="87" t="str">
        <f>Advising!A172</f>
        <v>1.10.1.5.2 Co-Curricular Assessment</v>
      </c>
      <c r="C66" s="88">
        <f>Advising!AC173</f>
        <v>0</v>
      </c>
      <c r="D66" s="88"/>
    </row>
    <row r="67" spans="1:4">
      <c r="D67">
        <f>SUM(C65:C66)</f>
        <v>0</v>
      </c>
    </row>
    <row r="69" spans="1:4">
      <c r="A69" t="s">
        <v>1114</v>
      </c>
      <c r="B69" s="82" t="str">
        <f>Rep_SelfServ_Workflow!A4</f>
        <v>1.0 Reporting</v>
      </c>
      <c r="C69">
        <f>Rep_SelfServ_Workflow!AC6</f>
        <v>0</v>
      </c>
    </row>
    <row r="70" spans="1:4">
      <c r="B70" t="str">
        <f>Rep_SelfServ_Workflow!A25</f>
        <v>1.1 - Reporting and Business Intelligence (BI) for Academic and Student Services</v>
      </c>
      <c r="C70">
        <f>Rep_SelfServ_Workflow!AC27</f>
        <v>0</v>
      </c>
    </row>
    <row r="71" spans="1:4">
      <c r="B71" s="82" t="str">
        <f>Rep_SelfServ_Workflow!A31</f>
        <v>1.2 Self-Service</v>
      </c>
      <c r="C71">
        <f>Rep_SelfServ_Workflow!AC33</f>
        <v>0</v>
      </c>
    </row>
    <row r="72" spans="1:4">
      <c r="B72" t="str">
        <f>Rep_SelfServ_Workflow!A60</f>
        <v>1.3 - Self-Service for Academic and Student Services</v>
      </c>
      <c r="C72">
        <f>Rep_SelfServ_Workflow!AC62</f>
        <v>0</v>
      </c>
    </row>
    <row r="73" spans="1:4">
      <c r="B73" s="82" t="str">
        <f>Rep_SelfServ_Workflow!A71</f>
        <v>1.4 Workflow</v>
      </c>
      <c r="C73">
        <f>Rep_SelfServ_Workflow!AC73</f>
        <v>0</v>
      </c>
    </row>
    <row r="74" spans="1:4">
      <c r="B74" t="str">
        <f>Rep_SelfServ_Workflow!A110</f>
        <v>1.5 - Workflow for Academic and Student Services</v>
      </c>
      <c r="C74" s="88">
        <f>Rep_SelfServ_Workflow!AC112</f>
        <v>0</v>
      </c>
      <c r="D74" s="88"/>
    </row>
    <row r="75" spans="1:4">
      <c r="D75">
        <f>SUM(C69:C74)</f>
        <v>0</v>
      </c>
    </row>
    <row r="77" spans="1:4">
      <c r="A77" t="e">
        <f ca="1">DataMgmnt!AA3</f>
        <v>#VALUE!</v>
      </c>
      <c r="B77" t="str">
        <f>DataMgmnt!A4</f>
        <v xml:space="preserve">Data Management System </v>
      </c>
      <c r="C77">
        <f>DataMgmnt!AC5</f>
        <v>0</v>
      </c>
    </row>
    <row r="78" spans="1:4">
      <c r="B78" t="str">
        <f>DataMgmnt!A18</f>
        <v>1.1 Regulatory Compliance Reporting</v>
      </c>
      <c r="C78">
        <f>DataMgmnt!AC21</f>
        <v>0</v>
      </c>
    </row>
    <row r="79" spans="1:4">
      <c r="B79" t="str">
        <f>DataMgmnt!A41</f>
        <v>1.2 Data Warehouse</v>
      </c>
      <c r="C79">
        <f>DataMgmnt!AC43</f>
        <v>0</v>
      </c>
    </row>
    <row r="80" spans="1:4">
      <c r="B80" s="82" t="str">
        <f>DataMgmnt!A51</f>
        <v>1.3 Data Warehouse</v>
      </c>
      <c r="C80">
        <f>DataMgmnt!AC43</f>
        <v>0</v>
      </c>
    </row>
    <row r="81" spans="1:4">
      <c r="B81" t="str">
        <f>DataMgmnt!A69</f>
        <v>1.4 A Smart System</v>
      </c>
      <c r="C81">
        <f>DataMgmnt!AC72</f>
        <v>0</v>
      </c>
    </row>
    <row r="82" spans="1:4">
      <c r="B82" t="str">
        <f>DataMgmnt!A89</f>
        <v>1.5 Evolutionary and Innovative</v>
      </c>
      <c r="C82" s="88">
        <f>DataMgmnt!AC91</f>
        <v>0</v>
      </c>
      <c r="D82" s="88"/>
    </row>
    <row r="83" spans="1:4">
      <c r="D83">
        <f>SUM(C77:C82)</f>
        <v>0</v>
      </c>
    </row>
    <row r="85" spans="1:4">
      <c r="A85" t="e">
        <f ca="1">TechnicalSecurity!AA3</f>
        <v>#VALUE!</v>
      </c>
      <c r="B85" t="str">
        <f>TechnicalSecurity!A4</f>
        <v>1. Technology Platform(s)</v>
      </c>
      <c r="C85">
        <f>TechnicalSecurity!AC5</f>
        <v>0</v>
      </c>
    </row>
    <row r="86" spans="1:4">
      <c r="B86" t="str">
        <f>TechnicalSecurity!A12</f>
        <v>2 Security, Audit &amp; Compliance, and Identity Management</v>
      </c>
      <c r="C86">
        <f>TechnicalSecurity!AC15</f>
        <v>0</v>
      </c>
    </row>
    <row r="87" spans="1:4">
      <c r="B87" s="82" t="str">
        <f>TechnicalSecurity!A52</f>
        <v>3 Audit and Compliance</v>
      </c>
      <c r="C87">
        <f>TechnicalSecurity!AC53</f>
        <v>0</v>
      </c>
    </row>
    <row r="88" spans="1:4">
      <c r="B88" s="82" t="str">
        <f>TechnicalSecurity!A58</f>
        <v>4.1 Identities and Individual Relationships</v>
      </c>
      <c r="C88">
        <f>TechnicalSecurity!AC61</f>
        <v>0</v>
      </c>
    </row>
    <row r="89" spans="1:4">
      <c r="B89" t="str">
        <f>TechnicalSecurity!A75</f>
        <v>5 Customer Product Support and Technology Tools</v>
      </c>
      <c r="C89">
        <f>TechnicalSecurity!AC76</f>
        <v>0</v>
      </c>
    </row>
    <row r="90" spans="1:4">
      <c r="B90" s="82" t="str">
        <f>TechnicalSecurity!A80</f>
        <v>6 User Experience, Responsive Design, and Accessibility</v>
      </c>
      <c r="C90">
        <f>TechnicalSecurity!AC81</f>
        <v>0</v>
      </c>
    </row>
    <row r="91" spans="1:4">
      <c r="B91" s="82" t="str">
        <f>TechnicalSecurity!A85</f>
        <v>7  Service Level Agreements (SLA)</v>
      </c>
      <c r="C91" s="88">
        <f>TechnicalSecurity!AC86</f>
        <v>0</v>
      </c>
      <c r="D91" s="88"/>
    </row>
    <row r="92" spans="1:4">
      <c r="D92">
        <f>SUM(C85:C91)</f>
        <v>0</v>
      </c>
    </row>
    <row r="94" spans="1:4">
      <c r="A94" t="e">
        <f ca="1">Integrations_Interfaces!AA3</f>
        <v>#VALUE!</v>
      </c>
      <c r="B94" s="82" t="str">
        <f>Integrations_Interfaces!A16</f>
        <v>1.1 Required Higher Education Enterprise Integrations</v>
      </c>
      <c r="C94">
        <f>Integrations_Interfaces!AC18</f>
        <v>0</v>
      </c>
    </row>
    <row r="95" spans="1:4">
      <c r="B95" s="82" t="str">
        <f>Integrations_Interfaces!A47</f>
        <v>1.2 Third-party Applications</v>
      </c>
      <c r="C95" t="e">
        <f>Integrations_Interfaces!AC50</f>
        <v>#N/A</v>
      </c>
    </row>
    <row r="96" spans="1:4">
      <c r="B96" s="82" t="str">
        <f>Integrations_Interfaces!A71</f>
        <v>1.3 Technology Integrations</v>
      </c>
      <c r="C96" s="88">
        <f>Integrations_Interfaces!AC73</f>
        <v>0</v>
      </c>
      <c r="D96" s="88"/>
    </row>
    <row r="97" spans="1:5">
      <c r="D97" t="e">
        <f>SUM(C94:C96)</f>
        <v>#N/A</v>
      </c>
    </row>
    <row r="99" spans="1:5">
      <c r="A99" t="s">
        <v>1115</v>
      </c>
      <c r="E99" t="e">
        <f>SUM(D:D)</f>
        <v>#N/A</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1A89F-6695-0440-9C73-2BEC901B25CE}">
  <sheetPr>
    <tabColor rgb="FFFF0000"/>
  </sheetPr>
  <dimension ref="A3:B7"/>
  <sheetViews>
    <sheetView zoomScale="160" zoomScaleNormal="160" workbookViewId="0">
      <selection activeCell="B6" sqref="B6"/>
    </sheetView>
  </sheetViews>
  <sheetFormatPr defaultColWidth="11.42578125" defaultRowHeight="15"/>
  <cols>
    <col min="1" max="1" width="17.28515625" customWidth="1"/>
  </cols>
  <sheetData>
    <row r="3" spans="1:2">
      <c r="A3" t="s">
        <v>1116</v>
      </c>
      <c r="B3" t="s">
        <v>1117</v>
      </c>
    </row>
    <row r="4" spans="1:2">
      <c r="A4" t="s">
        <v>50</v>
      </c>
      <c r="B4">
        <v>1</v>
      </c>
    </row>
    <row r="5" spans="1:2">
      <c r="A5" t="s">
        <v>21</v>
      </c>
      <c r="B5">
        <v>4</v>
      </c>
    </row>
    <row r="6" spans="1:2">
      <c r="A6" t="s">
        <v>29</v>
      </c>
      <c r="B6">
        <v>2</v>
      </c>
    </row>
    <row r="7" spans="1:2">
      <c r="A7" t="s">
        <v>796</v>
      </c>
      <c r="B7">
        <v>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EDD434E6995543AFA7D8388FAADA50" ma:contentTypeVersion="10" ma:contentTypeDescription="Create a new document." ma:contentTypeScope="" ma:versionID="7766dea9d33efeee74424dd96a0a5efa">
  <xsd:schema xmlns:xsd="http://www.w3.org/2001/XMLSchema" xmlns:xs="http://www.w3.org/2001/XMLSchema" xmlns:p="http://schemas.microsoft.com/office/2006/metadata/properties" xmlns:ns2="ecf3c47a-311c-4a4a-bd72-72a711006ffe" xmlns:ns3="40b24b19-7f91-4a3a-aef3-db6f206eb1c2" targetNamespace="http://schemas.microsoft.com/office/2006/metadata/properties" ma:root="true" ma:fieldsID="8923dbd9561c411385d0888e68f5a2cd" ns2:_="" ns3:_="">
    <xsd:import namespace="ecf3c47a-311c-4a4a-bd72-72a711006ffe"/>
    <xsd:import namespace="40b24b19-7f91-4a3a-aef3-db6f206eb1c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f3c47a-311c-4a4a-bd72-72a711006f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b24b19-7f91-4a3a-aef3-db6f206eb1c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40b24b19-7f91-4a3a-aef3-db6f206eb1c2">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B5B427-AFE2-4904-A394-C8FE6D93CC0C}"/>
</file>

<file path=customXml/itemProps2.xml><?xml version="1.0" encoding="utf-8"?>
<ds:datastoreItem xmlns:ds="http://schemas.openxmlformats.org/officeDocument/2006/customXml" ds:itemID="{E875CF8D-70F5-49C3-9431-DA9C09F7677B}"/>
</file>

<file path=customXml/itemProps3.xml><?xml version="1.0" encoding="utf-8"?>
<ds:datastoreItem xmlns:ds="http://schemas.openxmlformats.org/officeDocument/2006/customXml" ds:itemID="{8FA58889-D5E7-41EC-B288-43AA8A7C80A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Ramirez-Miller, Thelma</dc:creator>
  <cp:keywords/>
  <dc:description/>
  <cp:lastModifiedBy/>
  <cp:revision/>
  <dcterms:created xsi:type="dcterms:W3CDTF">2024-04-16T20:14:45Z</dcterms:created>
  <dcterms:modified xsi:type="dcterms:W3CDTF">2024-05-06T19:04:40Z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0x010100F8EDD434E6995543AFA7D8388FAADA50</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